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X:\Affaires\FR\SEINE_MARITIME\B240046\TECHNIQUE\07 - DCE\04 - ECO\02 - DPGF\Archives\Pour conversion\"/>
    </mc:Choice>
  </mc:AlternateContent>
  <xr:revisionPtr revIDLastSave="0" documentId="13_ncr:1_{F445EC54-F6EE-4D25-9412-88D0567D7882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PdG" sheetId="7" r:id="rId1"/>
    <sheet name="DPGF LOT" sheetId="3" r:id="rId2"/>
    <sheet name="RECAP" sheetId="5" r:id="rId3"/>
  </sheets>
  <definedNames>
    <definedName name="_xlnm.Print_Titles" localSheetId="1">'DPGF LOT'!$1:$2</definedName>
    <definedName name="_xlnm.Print_Area" localSheetId="1">'DPGF LOT'!$B$1:$S$156</definedName>
    <definedName name="_xlnm.Print_Area" localSheetId="0">PdG!$A$1:$L$70</definedName>
    <definedName name="_xlnm.Print_Area" localSheetId="2">RECAP!$A$1:$I$48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51" i="3" l="1"/>
  <c r="R150" i="3"/>
  <c r="R149" i="3"/>
  <c r="R148" i="3"/>
  <c r="R147" i="3"/>
  <c r="R146" i="3"/>
  <c r="R145" i="3"/>
  <c r="R144" i="3"/>
  <c r="R143" i="3"/>
  <c r="R142" i="3"/>
  <c r="R141" i="3"/>
  <c r="R140" i="3"/>
  <c r="R139" i="3"/>
  <c r="R138" i="3"/>
  <c r="R137" i="3"/>
  <c r="R136" i="3"/>
  <c r="R135" i="3"/>
  <c r="R134" i="3"/>
  <c r="R133" i="3"/>
  <c r="R132" i="3"/>
  <c r="R131" i="3"/>
  <c r="R130" i="3"/>
  <c r="R129" i="3"/>
  <c r="R128" i="3"/>
  <c r="R124" i="3"/>
  <c r="R123" i="3"/>
  <c r="R122" i="3"/>
  <c r="R121" i="3"/>
  <c r="R120" i="3"/>
  <c r="R119" i="3"/>
  <c r="R118" i="3"/>
  <c r="R117" i="3"/>
  <c r="R116" i="3"/>
  <c r="R115" i="3"/>
  <c r="R114" i="3"/>
  <c r="R113" i="3"/>
  <c r="R112" i="3"/>
  <c r="R111" i="3"/>
  <c r="R110" i="3"/>
  <c r="R109" i="3"/>
  <c r="R108" i="3"/>
  <c r="R107" i="3"/>
  <c r="R106" i="3"/>
  <c r="R105" i="3"/>
  <c r="R104" i="3"/>
  <c r="R103" i="3"/>
  <c r="R102" i="3"/>
  <c r="R101" i="3"/>
  <c r="R100" i="3"/>
  <c r="R99" i="3"/>
  <c r="R98" i="3"/>
  <c r="R97" i="3"/>
  <c r="R96" i="3"/>
  <c r="R95" i="3"/>
  <c r="R94" i="3"/>
  <c r="R93" i="3"/>
  <c r="R92" i="3"/>
  <c r="R91" i="3"/>
  <c r="R90" i="3"/>
  <c r="R89" i="3"/>
  <c r="R88" i="3"/>
  <c r="R87" i="3"/>
  <c r="R86" i="3"/>
  <c r="R85" i="3"/>
  <c r="R84" i="3"/>
  <c r="R83" i="3"/>
  <c r="R82" i="3"/>
  <c r="R81" i="3"/>
  <c r="R80" i="3"/>
  <c r="R79" i="3"/>
  <c r="R78" i="3"/>
  <c r="R77" i="3"/>
  <c r="R76" i="3"/>
  <c r="R75" i="3"/>
  <c r="R74" i="3"/>
  <c r="R73" i="3"/>
  <c r="R72" i="3"/>
  <c r="R71" i="3"/>
  <c r="R70" i="3"/>
  <c r="R69" i="3"/>
  <c r="R68" i="3"/>
  <c r="R67" i="3"/>
  <c r="R66" i="3"/>
  <c r="R65" i="3"/>
  <c r="R64" i="3"/>
  <c r="R63" i="3"/>
  <c r="R62" i="3"/>
  <c r="R61" i="3"/>
  <c r="R60" i="3"/>
  <c r="R59" i="3"/>
  <c r="R58" i="3"/>
  <c r="R57" i="3"/>
  <c r="R56" i="3"/>
  <c r="R55" i="3"/>
  <c r="R54" i="3"/>
  <c r="R53" i="3"/>
  <c r="R52" i="3"/>
  <c r="R51" i="3"/>
  <c r="R50" i="3"/>
  <c r="R49" i="3"/>
  <c r="R48" i="3"/>
  <c r="R47" i="3"/>
  <c r="R46" i="3"/>
  <c r="R45" i="3"/>
  <c r="R44" i="3"/>
  <c r="R43" i="3"/>
  <c r="R42" i="3"/>
  <c r="R41" i="3"/>
  <c r="R40" i="3"/>
  <c r="R39" i="3"/>
  <c r="R38" i="3"/>
  <c r="R37" i="3"/>
  <c r="R36" i="3"/>
  <c r="R35" i="3"/>
  <c r="R34" i="3"/>
  <c r="R33" i="3"/>
  <c r="R32" i="3"/>
  <c r="R31" i="3"/>
  <c r="R30" i="3"/>
  <c r="R29" i="3"/>
  <c r="R28" i="3"/>
  <c r="R27" i="3"/>
  <c r="R26" i="3"/>
  <c r="R25" i="3"/>
  <c r="R24" i="3"/>
  <c r="R23" i="3"/>
  <c r="R22" i="3"/>
  <c r="R21" i="3"/>
  <c r="R20" i="3"/>
  <c r="R19" i="3"/>
  <c r="R18" i="3"/>
  <c r="R17" i="3"/>
  <c r="R16" i="3"/>
  <c r="R15" i="3"/>
  <c r="R14" i="3"/>
  <c r="R13" i="3"/>
  <c r="R12" i="3"/>
  <c r="R11" i="3"/>
  <c r="R10" i="3"/>
  <c r="R9" i="3"/>
  <c r="R8" i="3"/>
  <c r="R7" i="3"/>
  <c r="R6" i="3"/>
  <c r="R5" i="3"/>
  <c r="R4" i="3"/>
  <c r="M151" i="3"/>
  <c r="M150" i="3"/>
  <c r="M149" i="3"/>
  <c r="M148" i="3"/>
  <c r="M147" i="3"/>
  <c r="M146" i="3"/>
  <c r="M145" i="3"/>
  <c r="M144" i="3"/>
  <c r="M143" i="3"/>
  <c r="M142" i="3"/>
  <c r="M141" i="3"/>
  <c r="M140" i="3"/>
  <c r="M139" i="3"/>
  <c r="M138" i="3"/>
  <c r="M137" i="3"/>
  <c r="M136" i="3"/>
  <c r="M135" i="3"/>
  <c r="M134" i="3"/>
  <c r="M133" i="3"/>
  <c r="M132" i="3"/>
  <c r="M131" i="3"/>
  <c r="M130" i="3"/>
  <c r="M129" i="3"/>
  <c r="M128" i="3"/>
  <c r="M124" i="3"/>
  <c r="M123" i="3"/>
  <c r="M122" i="3"/>
  <c r="M121" i="3"/>
  <c r="M120" i="3"/>
  <c r="M119" i="3"/>
  <c r="M118" i="3"/>
  <c r="M117" i="3"/>
  <c r="M116" i="3"/>
  <c r="M115" i="3"/>
  <c r="M114" i="3"/>
  <c r="M113" i="3"/>
  <c r="M112" i="3"/>
  <c r="M111" i="3"/>
  <c r="M110" i="3"/>
  <c r="M109" i="3"/>
  <c r="M108" i="3"/>
  <c r="M107" i="3"/>
  <c r="M106" i="3"/>
  <c r="M105" i="3"/>
  <c r="M104" i="3"/>
  <c r="M103" i="3"/>
  <c r="M102" i="3"/>
  <c r="M101" i="3"/>
  <c r="M100" i="3"/>
  <c r="M99" i="3"/>
  <c r="M98" i="3"/>
  <c r="M97" i="3"/>
  <c r="M96" i="3"/>
  <c r="M95" i="3"/>
  <c r="M94" i="3"/>
  <c r="M93" i="3"/>
  <c r="M92" i="3"/>
  <c r="M91" i="3"/>
  <c r="M90" i="3"/>
  <c r="M89" i="3"/>
  <c r="M88" i="3"/>
  <c r="M87" i="3"/>
  <c r="M86" i="3"/>
  <c r="M85" i="3"/>
  <c r="M84" i="3"/>
  <c r="M83" i="3"/>
  <c r="M82" i="3"/>
  <c r="M81" i="3"/>
  <c r="M80" i="3"/>
  <c r="M79" i="3"/>
  <c r="M78" i="3"/>
  <c r="M77" i="3"/>
  <c r="M76" i="3"/>
  <c r="M75" i="3"/>
  <c r="M74" i="3"/>
  <c r="M73" i="3"/>
  <c r="M72" i="3"/>
  <c r="M71" i="3"/>
  <c r="M70" i="3"/>
  <c r="M69" i="3"/>
  <c r="M68" i="3"/>
  <c r="M67" i="3"/>
  <c r="M66" i="3"/>
  <c r="M65" i="3"/>
  <c r="M64" i="3"/>
  <c r="M63" i="3"/>
  <c r="M62" i="3"/>
  <c r="M61" i="3"/>
  <c r="M60" i="3"/>
  <c r="M59" i="3"/>
  <c r="M58" i="3"/>
  <c r="M57" i="3"/>
  <c r="M56" i="3"/>
  <c r="M55" i="3"/>
  <c r="M54" i="3"/>
  <c r="M53" i="3"/>
  <c r="M52" i="3"/>
  <c r="M51" i="3"/>
  <c r="M50" i="3"/>
  <c r="M49" i="3"/>
  <c r="M48" i="3"/>
  <c r="M47" i="3"/>
  <c r="M46" i="3"/>
  <c r="M45" i="3"/>
  <c r="M44" i="3"/>
  <c r="M43" i="3"/>
  <c r="M42" i="3"/>
  <c r="M41" i="3"/>
  <c r="M40" i="3"/>
  <c r="M39" i="3"/>
  <c r="M38" i="3"/>
  <c r="M37" i="3"/>
  <c r="M36" i="3"/>
  <c r="M35" i="3"/>
  <c r="M34" i="3"/>
  <c r="M33" i="3"/>
  <c r="M32" i="3"/>
  <c r="M31" i="3"/>
  <c r="M30" i="3"/>
  <c r="M29" i="3"/>
  <c r="M28" i="3"/>
  <c r="M27" i="3"/>
  <c r="M26" i="3"/>
  <c r="M25" i="3"/>
  <c r="M24" i="3"/>
  <c r="M23" i="3"/>
  <c r="M22" i="3"/>
  <c r="M21" i="3"/>
  <c r="M20" i="3"/>
  <c r="M19" i="3"/>
  <c r="M18" i="3"/>
  <c r="M17" i="3"/>
  <c r="M16" i="3"/>
  <c r="M15" i="3"/>
  <c r="M14" i="3"/>
  <c r="M13" i="3"/>
  <c r="M12" i="3"/>
  <c r="M11" i="3"/>
  <c r="M10" i="3"/>
  <c r="M9" i="3"/>
  <c r="M8" i="3"/>
  <c r="M7" i="3"/>
  <c r="M6" i="3"/>
  <c r="M5" i="3"/>
  <c r="M4" i="3"/>
  <c r="H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H105" i="3"/>
  <c r="H106" i="3"/>
  <c r="H107" i="3"/>
  <c r="H108" i="3"/>
  <c r="H109" i="3"/>
  <c r="H110" i="3"/>
  <c r="H111" i="3"/>
  <c r="H112" i="3"/>
  <c r="H113" i="3"/>
  <c r="H114" i="3"/>
  <c r="H115" i="3"/>
  <c r="H116" i="3"/>
  <c r="H117" i="3"/>
  <c r="H118" i="3"/>
  <c r="H119" i="3"/>
  <c r="H120" i="3"/>
  <c r="H121" i="3"/>
  <c r="H122" i="3"/>
  <c r="H123" i="3"/>
  <c r="H124" i="3"/>
  <c r="H128" i="3"/>
  <c r="H129" i="3"/>
  <c r="H130" i="3"/>
  <c r="H131" i="3"/>
  <c r="H132" i="3"/>
  <c r="H133" i="3"/>
  <c r="H134" i="3"/>
  <c r="H135" i="3"/>
  <c r="H136" i="3"/>
  <c r="H137" i="3"/>
  <c r="H138" i="3"/>
  <c r="H139" i="3"/>
  <c r="H140" i="3"/>
  <c r="H141" i="3"/>
  <c r="H142" i="3"/>
  <c r="H143" i="3"/>
  <c r="H144" i="3"/>
  <c r="H145" i="3"/>
  <c r="H146" i="3"/>
  <c r="H147" i="3"/>
  <c r="H148" i="3"/>
  <c r="H149" i="3"/>
  <c r="H150" i="3"/>
  <c r="H151" i="3"/>
  <c r="V43" i="3"/>
  <c r="F31" i="5"/>
  <c r="F28" i="5"/>
  <c r="F26" i="5"/>
  <c r="F23" i="5"/>
  <c r="C154" i="3"/>
  <c r="N153" i="3"/>
  <c r="N154" i="3" s="1"/>
  <c r="I153" i="3"/>
  <c r="M153" i="3" l="1"/>
  <c r="M154" i="3" s="1"/>
  <c r="M155" i="3" s="1"/>
  <c r="R153" i="3"/>
  <c r="R154" i="3" s="1"/>
  <c r="R155" i="3" s="1"/>
  <c r="H153" i="3"/>
  <c r="H154" i="3" s="1"/>
  <c r="H155" i="3" s="1"/>
  <c r="N155" i="3"/>
  <c r="I154" i="3"/>
  <c r="I155" i="3" s="1"/>
</calcChain>
</file>

<file path=xl/sharedStrings.xml><?xml version="1.0" encoding="utf-8"?>
<sst xmlns="http://schemas.openxmlformats.org/spreadsheetml/2006/main" count="649" uniqueCount="379">
  <si>
    <t>ADJ</t>
  </si>
  <si>
    <t>AGO</t>
  </si>
  <si>
    <t>SMR</t>
  </si>
  <si>
    <t>U</t>
  </si>
  <si>
    <t>Quantité MOE</t>
  </si>
  <si>
    <t>Quantités Entreprise</t>
  </si>
  <si>
    <t>Prix en €</t>
  </si>
  <si>
    <t>Total en €</t>
  </si>
  <si>
    <t>Quantité MOE</t>
  </si>
  <si>
    <t>Quantités Entreprise</t>
  </si>
  <si>
    <t>Prix en €</t>
  </si>
  <si>
    <t>Total en €</t>
  </si>
  <si>
    <t>Quantité MOE</t>
  </si>
  <si>
    <t>Quantités Entreprise</t>
  </si>
  <si>
    <t>Prix en €</t>
  </si>
  <si>
    <t>Total en €</t>
  </si>
  <si>
    <t>ART</t>
  </si>
  <si>
    <t>CPA-A693</t>
  </si>
  <si>
    <t>TOTHT</t>
  </si>
  <si>
    <t>TVA</t>
  </si>
  <si>
    <t>Montant TTC</t>
  </si>
  <si>
    <t>TOTTTC</t>
  </si>
  <si>
    <t>N° Art.</t>
  </si>
  <si>
    <t>DESIGNATION DES OUVRAGES</t>
  </si>
  <si>
    <r>
      <rPr>
        <b/>
        <u/>
        <sz val="10"/>
        <rFont val="Aptos"/>
        <family val="2"/>
      </rPr>
      <t>IMPORTANT</t>
    </r>
    <r>
      <rPr>
        <sz val="10"/>
        <rFont val="Aptos"/>
        <family val="2"/>
      </rPr>
      <t xml:space="preserve">
L’ensemble des quantités indiquées dans le présent document est uniquement donné à titre indicatif. L’entreprise doit vérifier la présente DPGF avant la remise de son offre. L’entreprise ayant à sa charge les études d’exécution, celle-ci garde la responsabilité des quantités et de l’ensemble des éléments à mettre en œuvre dans le cadre du prix global et forfaitaire de son offre. Les divergences éventuellement relevés en cours des travaux d’exécution par rapport aux quantités figurant à ce document ne peuvent en aucun cas conduire à une modification du montant de celui-ci. </t>
    </r>
  </si>
  <si>
    <t>RECAPITULATION GENERALE</t>
  </si>
  <si>
    <t>BATIMENT ACCUEIL DE JOUR (ADJ)</t>
  </si>
  <si>
    <t>BATIMENT AGORA (AGO)</t>
  </si>
  <si>
    <t>BATIMENT SMR</t>
  </si>
  <si>
    <t>TOTAL H.T.</t>
  </si>
  <si>
    <t>T.V.A. 20 %</t>
  </si>
  <si>
    <t>TOTAL T.T.C.</t>
  </si>
  <si>
    <t>Fait à</t>
  </si>
  <si>
    <t>le</t>
  </si>
  <si>
    <t>L'ENTREPRENEUR,</t>
  </si>
  <si>
    <t>LE MAITRE D'OUVRAGE,</t>
  </si>
  <si>
    <t>INDICE</t>
  </si>
  <si>
    <t>Nbre de page
du document</t>
  </si>
  <si>
    <t>Objet de l'indice</t>
  </si>
  <si>
    <t>Date</t>
  </si>
  <si>
    <t>Rédigé par</t>
  </si>
  <si>
    <t>G. ACHER</t>
  </si>
  <si>
    <t>9, rue le Nostre - CS 70502</t>
  </si>
  <si>
    <t>39, rue des Vignoles</t>
  </si>
  <si>
    <t>76005 ROUEN CEDEX</t>
  </si>
  <si>
    <t>75020 PARIS</t>
  </si>
  <si>
    <t>Tél. 02 32 10 44 44</t>
  </si>
  <si>
    <t>Tél. 01 53 17 91 00</t>
  </si>
  <si>
    <t>secretariat@cbarchitectes.fr</t>
  </si>
  <si>
    <t>www.unhi.fr</t>
  </si>
  <si>
    <t>Contact :</t>
  </si>
  <si>
    <t>julien.merceron@cbarchitectes.fr</t>
  </si>
  <si>
    <t>m.truong@unhi.fr</t>
  </si>
  <si>
    <t>magdalena.bukowska@cbarchitectes.fr</t>
  </si>
  <si>
    <t>ARCHITECTE MANDATAIRE</t>
  </si>
  <si>
    <t>ARCHITECTE CO-TRAITANT</t>
  </si>
  <si>
    <t>PROJET</t>
  </si>
  <si>
    <t>ADRESSE : 116, rue Louis Pasteur 76160 Darnétal</t>
  </si>
  <si>
    <t>CLIENT</t>
  </si>
  <si>
    <t>Centre Hospitalier Durécu-Lavoisier de Darnétal</t>
  </si>
  <si>
    <t>ADRESSE :</t>
  </si>
  <si>
    <t>116, rue Louis Pasteur, BP18, 76160 Darnétal</t>
  </si>
  <si>
    <t>24-2380</t>
  </si>
  <si>
    <t>PHASE :</t>
  </si>
  <si>
    <t>DATE:</t>
  </si>
  <si>
    <t>DATE INDICE :</t>
  </si>
  <si>
    <t>NUMERO :</t>
  </si>
  <si>
    <t>ECHELLE :</t>
  </si>
  <si>
    <t>BUREAUX D'ETUDES</t>
  </si>
  <si>
    <t>ECONOMISTE :</t>
  </si>
  <si>
    <t xml:space="preserve">SOGETI </t>
  </si>
  <si>
    <t>ADRESSE : 387 rue des Champs - BP 509 - 76235 BOIS-GUILLAUME Cedex</t>
  </si>
  <si>
    <t>Tél : +33 2 35 59 49 39 - Fax : + 33 2 35 59 54 94</t>
  </si>
  <si>
    <t>CONTACT : benjamin.roye@sogeti-ingenierie.fr</t>
  </si>
  <si>
    <t>BET FLUIDES / CFA - CFO</t>
  </si>
  <si>
    <t>CONTACT : g.acher@sogeti-ingenierie.fr / remi.gacoin@sogeti-ingenierie.fr</t>
  </si>
  <si>
    <t>BET STRUCTURE :</t>
  </si>
  <si>
    <t>Tél : +33 2 35 59 35 03</t>
  </si>
  <si>
    <t xml:space="preserve"> BET ACOUSTIQUE :</t>
  </si>
  <si>
    <t>DUCLOS</t>
  </si>
  <si>
    <t>ADRESSE : 14A, rue du Général de Gaule, 76240 Belbeuf</t>
  </si>
  <si>
    <t>Tél : 02 23 34 00 12</t>
  </si>
  <si>
    <t>CONTACT : coralie@bet-duclos.fr</t>
  </si>
  <si>
    <t>PAYSAGISTE :</t>
  </si>
  <si>
    <t>ATELIER ESPACE LIBRE</t>
  </si>
  <si>
    <t>ADRESSE : 27 rue de Verdun - 76240 BONSECOURS</t>
  </si>
  <si>
    <t>CONTACT : atelier@espace-libre.fr / amaulay@espacelibre.fr</t>
  </si>
  <si>
    <t>CONTRÔLE</t>
  </si>
  <si>
    <t>BUREAU DE CONTRÔLE :</t>
  </si>
  <si>
    <t>SOCOTEC</t>
  </si>
  <si>
    <t>ADRESSE : 97 rue François JACOB, 76230 ISNEAUVILLE</t>
  </si>
  <si>
    <t xml:space="preserve">Tél : </t>
  </si>
  <si>
    <t>CSPS :</t>
  </si>
  <si>
    <t>NAXIMIS</t>
  </si>
  <si>
    <t>ADRESSE : Horizon 2000, Immeuble Mach 6, Avenue des Hauts-Grigneux, 76420 BIHOREL-LES-ROUEN</t>
  </si>
  <si>
    <t>NUM. OPERATION</t>
  </si>
  <si>
    <t>EMETTEUR</t>
  </si>
  <si>
    <t>LOT</t>
  </si>
  <si>
    <t>TYPE</t>
  </si>
  <si>
    <t>BAT</t>
  </si>
  <si>
    <t>NIVEAU</t>
  </si>
  <si>
    <t>SOG</t>
  </si>
  <si>
    <t>DPGF</t>
  </si>
  <si>
    <t xml:space="preserve">Vérifié par </t>
  </si>
  <si>
    <t>b.bazelle@unhi.fr</t>
  </si>
  <si>
    <t>02 32 19 61 05</t>
  </si>
  <si>
    <t>CONTACT : eric.morini@socotec.com</t>
  </si>
  <si>
    <t>CONTACT : thierry.delamare@kubestructure.fr</t>
  </si>
  <si>
    <t>KUBE STRUCTURE</t>
  </si>
  <si>
    <t>02 32 91 79 29</t>
  </si>
  <si>
    <t>CONTACT : jerome.duhamel@groupesystea.com</t>
  </si>
  <si>
    <t>B. ROYE</t>
  </si>
  <si>
    <t xml:space="preserve"> -</t>
  </si>
  <si>
    <t>01</t>
  </si>
  <si>
    <t>Reconstruction du SMR et restructuration de l'EHPAD au
Centre Hospitalier 
Durécu-Lavoisier de Darnétal</t>
  </si>
  <si>
    <t>MOA :</t>
  </si>
  <si>
    <t>Contact :
e-mail : denis.renaud@chdl-darnetal.fr
tél. : 02 32 12 32 34</t>
  </si>
  <si>
    <t>AMO :</t>
  </si>
  <si>
    <t>SAS A2MO - Agence de Rennes</t>
  </si>
  <si>
    <t>Contact :
e-mail : c.deleuze@a2mo.fr
tél. : 06 46 90 16 79</t>
  </si>
  <si>
    <t>Tour Alma, 5 rue du Bosphore - 35200 Rennes</t>
  </si>
  <si>
    <t>OPC :</t>
  </si>
  <si>
    <t>SOENEN COORDINATION</t>
  </si>
  <si>
    <t>Contact :
e-mail : contact@soenencoordination.fr
tél. : David DUDOUIT - 06 61 32 01 53
tél. : Alexandre Jacques - 06 74 62 88 27</t>
  </si>
  <si>
    <t>322 Boulevard des Belles-Portes,
14200 HEROUVILLE SAINT Clair</t>
  </si>
  <si>
    <t>DPGF_LOT N°1_TERRASSEMENT - FONDATIONS - GROS ŒUVRE</t>
  </si>
  <si>
    <t>LOT 1 TERRASSEMENT - FONDATIONS - GROS ŒUVRE</t>
  </si>
  <si>
    <t>Montant HT du Lot N°1_TERRASSEMENT - FONDATIONS - GROS ŒUVRE</t>
  </si>
  <si>
    <t>LOT 1 : TERRASSEMENT - FONDATIONS - GROS ŒUVRE</t>
  </si>
  <si>
    <t>DESCRIPTION DES OUVRAGES</t>
  </si>
  <si>
    <t>7.1</t>
  </si>
  <si>
    <t>7.1.1</t>
  </si>
  <si>
    <t>7.1.2</t>
  </si>
  <si>
    <t>7.1.3</t>
  </si>
  <si>
    <t>7.1.4</t>
  </si>
  <si>
    <t>7.1.5</t>
  </si>
  <si>
    <t>7.1.6</t>
  </si>
  <si>
    <t>7.1.7</t>
  </si>
  <si>
    <t>7.2</t>
  </si>
  <si>
    <t>DEMOLITIONS</t>
  </si>
  <si>
    <t>7.2.1</t>
  </si>
  <si>
    <t>Démolitions de revêtement existant</t>
  </si>
  <si>
    <t>7.2.2</t>
  </si>
  <si>
    <t>Dépose d’ouvrages divers non conservés</t>
  </si>
  <si>
    <t>7.2.3</t>
  </si>
  <si>
    <t>Démolition de cloisons et dépose d’ouvrages divers non conservés</t>
  </si>
  <si>
    <t>7.2.4</t>
  </si>
  <si>
    <t>Démolition des ouvrages en béton ou maçonnés divers non conservés suivant nouvel aménagement</t>
  </si>
  <si>
    <t>7.2.5</t>
  </si>
  <si>
    <t>Percements et ouvertures de baies (intérieur-extérieur)</t>
  </si>
  <si>
    <t>7.2.6</t>
  </si>
  <si>
    <t>Agrandissement de baies</t>
  </si>
  <si>
    <t>7.2.7</t>
  </si>
  <si>
    <t>Calfeutrement</t>
  </si>
  <si>
    <t>7.3</t>
  </si>
  <si>
    <t>TERRASSEMENTS</t>
  </si>
  <si>
    <t>7.3.1</t>
  </si>
  <si>
    <t>Dépose et décapage des revêtements de sols extérieurs</t>
  </si>
  <si>
    <t>7.3.2</t>
  </si>
  <si>
    <t>Terrassements complémentaires pour plateforme</t>
  </si>
  <si>
    <t>7.3.3</t>
  </si>
  <si>
    <t>Plateforme</t>
  </si>
  <si>
    <t>7.3.4</t>
  </si>
  <si>
    <t>Terrassements pour les infrastructures</t>
  </si>
  <si>
    <t>7.3.5</t>
  </si>
  <si>
    <t>Terrassements et tranchées pour réseaux divers en sous-œuvre</t>
  </si>
  <si>
    <t>7.3.6</t>
  </si>
  <si>
    <t>Terrassements pour réseaux de drainage périphérique</t>
  </si>
  <si>
    <t>7.3.7</t>
  </si>
  <si>
    <t>Terrassements en déblai avec évacuation en décharge</t>
  </si>
  <si>
    <t>7.4</t>
  </si>
  <si>
    <t>FONDATIONS PROFONDES SUR PIEUX</t>
  </si>
  <si>
    <t>7.4.1</t>
  </si>
  <si>
    <t>Amenée et repli du matériel</t>
  </si>
  <si>
    <t>7.4.2</t>
  </si>
  <si>
    <t>Implantation des pieux</t>
  </si>
  <si>
    <t>7.4.3</t>
  </si>
  <si>
    <t>Pieux forés</t>
  </si>
  <si>
    <t>7.4.4</t>
  </si>
  <si>
    <t>Micropieux</t>
  </si>
  <si>
    <t>7.5</t>
  </si>
  <si>
    <t>INFRASTRUCTURES</t>
  </si>
  <si>
    <t>7.5.1</t>
  </si>
  <si>
    <t>Mise à la terre</t>
  </si>
  <si>
    <t>7.5.2</t>
  </si>
  <si>
    <t>Recépage des pieux et massifs de pieux</t>
  </si>
  <si>
    <t>7.5.3</t>
  </si>
  <si>
    <t>Longrines</t>
  </si>
  <si>
    <t>7.5.4</t>
  </si>
  <si>
    <t>Potelets – Poteaux d’infrastructures</t>
  </si>
  <si>
    <t>7.5.5</t>
  </si>
  <si>
    <t>Radier ascenseur</t>
  </si>
  <si>
    <t>7.5.6</t>
  </si>
  <si>
    <t>Fond de fosse ascenseur</t>
  </si>
  <si>
    <t>7.5.7</t>
  </si>
  <si>
    <t>Cuvelage des locaux techniques en sous-sol</t>
  </si>
  <si>
    <t>7.5.8</t>
  </si>
  <si>
    <t>Habillage des parois enterrés périphérique</t>
  </si>
  <si>
    <t>7.5.9</t>
  </si>
  <si>
    <t>Murs de soubassement avec étanchéité verticale</t>
  </si>
  <si>
    <t>7.5.10</t>
  </si>
  <si>
    <t>7.5.11</t>
  </si>
  <si>
    <t>7.6</t>
  </si>
  <si>
    <t>SUPERSTRUCTURES</t>
  </si>
  <si>
    <t>7.6.1</t>
  </si>
  <si>
    <t>Poteaux</t>
  </si>
  <si>
    <t>7.6.2</t>
  </si>
  <si>
    <t>Poutres</t>
  </si>
  <si>
    <t>7.6.3</t>
  </si>
  <si>
    <t>Linteaux</t>
  </si>
  <si>
    <t>7.6.4</t>
  </si>
  <si>
    <t>Consoles</t>
  </si>
  <si>
    <t>7.6.5</t>
  </si>
  <si>
    <t>Voiles, poutres voiles et refends intérieurs - Voiles extérieurs</t>
  </si>
  <si>
    <t>7.6.6</t>
  </si>
  <si>
    <t>Voiles des gaines des ascenseurs</t>
  </si>
  <si>
    <t>7.6.7</t>
  </si>
  <si>
    <t>Planchers bas du rez-de-chaussée</t>
  </si>
  <si>
    <t>7.6.8</t>
  </si>
  <si>
    <t>Planchers étages courants</t>
  </si>
  <si>
    <t>7.6.9</t>
  </si>
  <si>
    <t>Planchers de fermeture (dalle en console 20 cm)</t>
  </si>
  <si>
    <t>7.6.10</t>
  </si>
  <si>
    <t>7.6.11</t>
  </si>
  <si>
    <t>Carneau de ventilation</t>
  </si>
  <si>
    <t>7.7</t>
  </si>
  <si>
    <t>OUVRAGES SECONDAIRES</t>
  </si>
  <si>
    <t>7.7.1</t>
  </si>
  <si>
    <t>Acrotères</t>
  </si>
  <si>
    <t>7.7.2</t>
  </si>
  <si>
    <t>Seuils - Appuis</t>
  </si>
  <si>
    <t>7.7.3</t>
  </si>
  <si>
    <t>Becquets</t>
  </si>
  <si>
    <t>7.7.4</t>
  </si>
  <si>
    <t>Socles et plots BA</t>
  </si>
  <si>
    <t>7.7.5</t>
  </si>
  <si>
    <t>Relevés périphériques B.A</t>
  </si>
  <si>
    <t>7.8</t>
  </si>
  <si>
    <t>TRAVAUX DIVERS</t>
  </si>
  <si>
    <t>7.8.1</t>
  </si>
  <si>
    <t>Trous – Scellements – Calfeutrements et Finitions</t>
  </si>
  <si>
    <t>7.8.2</t>
  </si>
  <si>
    <t>Fixations platines</t>
  </si>
  <si>
    <t>7.8.3</t>
  </si>
  <si>
    <t>Cours anglaises de ventilation haute et basse</t>
  </si>
  <si>
    <t>7.8.4</t>
  </si>
  <si>
    <t>Ventilations basses et hautes</t>
  </si>
  <si>
    <t>7.8.5</t>
  </si>
  <si>
    <t>7.8.6</t>
  </si>
  <si>
    <t>Joints de dilatation</t>
  </si>
  <si>
    <t>7.8.7</t>
  </si>
  <si>
    <t>Isolation thermique par projection</t>
  </si>
  <si>
    <t>7.8.8</t>
  </si>
  <si>
    <t>Recharge béton pour le bouchage des gaines techniques.</t>
  </si>
  <si>
    <t>7.9</t>
  </si>
  <si>
    <t>RESEAUX EN SOUS-ŒUVRE</t>
  </si>
  <si>
    <t>7.9.1</t>
  </si>
  <si>
    <t>Réseaux d’évacuation des EU-EV</t>
  </si>
  <si>
    <t>7.9.2</t>
  </si>
  <si>
    <t>Réseaux d’évacuation des EP</t>
  </si>
  <si>
    <t>7.9.3</t>
  </si>
  <si>
    <t>7.9.4</t>
  </si>
  <si>
    <t>Fourreaux</t>
  </si>
  <si>
    <t>7.9.5</t>
  </si>
  <si>
    <t>Regards divers intérieurs et extérieurs pour réseaux divers</t>
  </si>
  <si>
    <t>7.9.6</t>
  </si>
  <si>
    <t>Remblai pour tranchées des réseaux divers</t>
  </si>
  <si>
    <t>PREPARATION DE CHANTIER</t>
  </si>
  <si>
    <t>ens</t>
  </si>
  <si>
    <t>Installation de chantier</t>
  </si>
  <si>
    <t>Implantation</t>
  </si>
  <si>
    <t>Etudes géotechniques</t>
  </si>
  <si>
    <t>Etudes béton armé</t>
  </si>
  <si>
    <t>Echafaudages - Moyens de levage</t>
  </si>
  <si>
    <t>Tolérances dimensionnelles</t>
  </si>
  <si>
    <t>Contrôle géomètre</t>
  </si>
  <si>
    <t>Murs de soutènement</t>
  </si>
  <si>
    <t>Drainage</t>
  </si>
  <si>
    <t>Escaliers préfabriqués ou coulés en place</t>
  </si>
  <si>
    <t>Dimensions : Ø 30 cm - Massif : 60*60*30cm</t>
  </si>
  <si>
    <t>m²</t>
  </si>
  <si>
    <t>m³</t>
  </si>
  <si>
    <t>ml</t>
  </si>
  <si>
    <t>u</t>
  </si>
  <si>
    <t>7.5.6.1</t>
  </si>
  <si>
    <t>7.5.6.2</t>
  </si>
  <si>
    <t>7.5.6.3</t>
  </si>
  <si>
    <t>Dalle portée</t>
  </si>
  <si>
    <t>Cuvelage de la fausse d'ascenseur</t>
  </si>
  <si>
    <t>7.5.7.1</t>
  </si>
  <si>
    <t>Chape ciment (de protection)</t>
  </si>
  <si>
    <t>7.5.9.1</t>
  </si>
  <si>
    <t>7.5.9.2</t>
  </si>
  <si>
    <t>Murs de soubassements en béton armé coulés en place</t>
  </si>
  <si>
    <t>Etanchéité verticale pour murs de soubassement.</t>
  </si>
  <si>
    <t>Murs de soutènement préfabriqués en béton armé</t>
  </si>
  <si>
    <t>7.5.10.1</t>
  </si>
  <si>
    <t>Réseau de drainage</t>
  </si>
  <si>
    <t>Regards de visite pour drainage</t>
  </si>
  <si>
    <t>7.5.11.1</t>
  </si>
  <si>
    <t>7.5.11.2</t>
  </si>
  <si>
    <t>7.6.7.1</t>
  </si>
  <si>
    <t>Plancher précontraint</t>
  </si>
  <si>
    <t>7.6.8.1</t>
  </si>
  <si>
    <t>7.6.10.1</t>
  </si>
  <si>
    <t>Escaliers BA</t>
  </si>
  <si>
    <t>7.9.2.1</t>
  </si>
  <si>
    <t>7.9.2.2</t>
  </si>
  <si>
    <t>Réseaux d’évacuation des EP dans les locaux courants</t>
  </si>
  <si>
    <t>Regards - Boîtes de branchement - Chambre de tirage</t>
  </si>
  <si>
    <t>Tampons pour réseaux secs</t>
  </si>
  <si>
    <t>Tampons hydrauliques</t>
  </si>
  <si>
    <t>Grilles concaves pour évacuation des EP</t>
  </si>
  <si>
    <t>DCE</t>
  </si>
  <si>
    <t>Création DCE</t>
  </si>
  <si>
    <t>-</t>
  </si>
  <si>
    <t>Dimensions : Ø 30 cm - Sans massif</t>
  </si>
  <si>
    <t>Prorata (1,85% du montant)</t>
  </si>
  <si>
    <t>Dimensions : Ø 52 cm - Massif : 80*80*50cm</t>
  </si>
  <si>
    <t>Dimensions : Ø 62 cm - Massif : 90*+90*60cm</t>
  </si>
  <si>
    <t>Dimensions : Ø 42 cm - Massif : 70*70*40cm</t>
  </si>
  <si>
    <t>Longrines 18x180</t>
  </si>
  <si>
    <t>Longrines 18x250</t>
  </si>
  <si>
    <t>Longrines 20x20</t>
  </si>
  <si>
    <t>Longrines 20x60</t>
  </si>
  <si>
    <t>Longrines 20x160</t>
  </si>
  <si>
    <t>Longrines 20x170</t>
  </si>
  <si>
    <t>Longrines 20x250</t>
  </si>
  <si>
    <t>Longrines 20x300</t>
  </si>
  <si>
    <t>Longrines 30x30</t>
  </si>
  <si>
    <t>Longrines 30x50</t>
  </si>
  <si>
    <t>Longrines 40x40</t>
  </si>
  <si>
    <t>Longrines 40x60</t>
  </si>
  <si>
    <t>Longrines 50x50</t>
  </si>
  <si>
    <t>Longrines 60x30</t>
  </si>
  <si>
    <t>Longrines 60x40</t>
  </si>
  <si>
    <t>Longrines 60x60</t>
  </si>
  <si>
    <t>Longrines 70x50</t>
  </si>
  <si>
    <t>Longrines 100x50</t>
  </si>
  <si>
    <t>Dimensions : Ø 30 cm</t>
  </si>
  <si>
    <t>Dimensions : 20x20 cm</t>
  </si>
  <si>
    <t>Dimensions : 25x30 cm</t>
  </si>
  <si>
    <t>Dimensions : 30x30 cm</t>
  </si>
  <si>
    <t>Dimensions : 30x50 cm</t>
  </si>
  <si>
    <t>Dimensions : 30x70 cm</t>
  </si>
  <si>
    <t>Poutre 18x30cm BA</t>
  </si>
  <si>
    <t>Poutre 18x50cm BA</t>
  </si>
  <si>
    <t>Poutre 18x60cm BA</t>
  </si>
  <si>
    <t>Poutre 20x30cm BA</t>
  </si>
  <si>
    <t>Poutre 20x40cm BA</t>
  </si>
  <si>
    <t>Poutre 20x50cm BA</t>
  </si>
  <si>
    <t>Poutre 20x60cm BA</t>
  </si>
  <si>
    <t>Poutre 20x70cm BA</t>
  </si>
  <si>
    <t>Poutre 30x30cm BA</t>
  </si>
  <si>
    <t>Poutre 30x40cm BA</t>
  </si>
  <si>
    <t>Poutre 30x45cm BA</t>
  </si>
  <si>
    <t>Poutre 30x50cm BA</t>
  </si>
  <si>
    <t>Poutre 30x60cm BA</t>
  </si>
  <si>
    <t>Poutre 30x70cm BA</t>
  </si>
  <si>
    <t>Poutre 50x70cm BA</t>
  </si>
  <si>
    <t>Poutre 70x70cm BA</t>
  </si>
  <si>
    <t>Dévoiement du raccord ZAG</t>
  </si>
  <si>
    <t>Cheminement gravilloné vide sanitaire</t>
  </si>
  <si>
    <t>Escalier provisoire de chantier</t>
  </si>
  <si>
    <t>7.1.8</t>
  </si>
  <si>
    <t xml:space="preserve"> </t>
  </si>
  <si>
    <t>7.9.4.1</t>
  </si>
  <si>
    <t>7.9.4.2</t>
  </si>
  <si>
    <t>7.9.4.3</t>
  </si>
  <si>
    <t>7.9.4.4</t>
  </si>
  <si>
    <t>7.1.9</t>
  </si>
  <si>
    <t>Garde-corps provisoir à barreaudage</t>
  </si>
  <si>
    <t>Dalle portée intermédiaire</t>
  </si>
  <si>
    <t>Local VTP (Volume Technique Protégé)</t>
  </si>
  <si>
    <t>7.8.9</t>
  </si>
  <si>
    <t>Réseaux d’évacuation des EP dans les locaux à risques</t>
  </si>
  <si>
    <t>Socle BA dimension : 100x100x10cm de ht environ</t>
  </si>
  <si>
    <t>Plots BA dimension : 30x30x50cm de ht environ</t>
  </si>
  <si>
    <t>Plots BA dimension : 30x30x80cm de ht environ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</si>
</sst>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\ ##0;\-#.##0;"/>
    <numFmt numFmtId="165" formatCode="#,##0.00\ &quot;€&quot;"/>
    <numFmt numFmtId="166" formatCode="0.00;[=0]\-"/>
    <numFmt numFmtId="167" formatCode="0.00;[=0]\-\-\-"/>
  </numFmts>
  <fonts count="66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1"/>
      <color rgb="FF000000"/>
      <name val="Arial"/>
      <family val="1"/>
    </font>
    <font>
      <sz val="11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sz val="9"/>
      <color rgb="FF000000"/>
      <name val="Arial"/>
      <family val="1"/>
    </font>
    <font>
      <b/>
      <sz val="9"/>
      <color rgb="FF000000"/>
      <name val="Arial"/>
      <family val="1"/>
    </font>
    <font>
      <i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  <font>
      <sz val="11"/>
      <color theme="1"/>
      <name val="Calibri"/>
      <family val="2"/>
      <scheme val="minor"/>
    </font>
    <font>
      <b/>
      <sz val="10"/>
      <color theme="1"/>
      <name val="Aptos"/>
      <family val="2"/>
    </font>
    <font>
      <b/>
      <sz val="10"/>
      <color theme="0"/>
      <name val="Aptos"/>
      <family val="2"/>
    </font>
    <font>
      <sz val="10"/>
      <color theme="0"/>
      <name val="Aptos"/>
      <family val="2"/>
    </font>
    <font>
      <sz val="10"/>
      <color theme="1"/>
      <name val="Aptos"/>
      <family val="2"/>
    </font>
    <font>
      <sz val="10"/>
      <name val="Aptos"/>
      <family val="2"/>
    </font>
    <font>
      <b/>
      <u/>
      <sz val="10"/>
      <name val="Aptos"/>
      <family val="2"/>
    </font>
    <font>
      <u/>
      <sz val="14"/>
      <name val="Calibri"/>
      <family val="2"/>
      <scheme val="minor"/>
    </font>
    <font>
      <sz val="14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b/>
      <sz val="10"/>
      <color rgb="FF595959"/>
      <name val="Calibri"/>
      <family val="2"/>
      <scheme val="minor"/>
    </font>
    <font>
      <i/>
      <sz val="10"/>
      <name val="Calibri"/>
      <family val="2"/>
      <scheme val="minor"/>
    </font>
    <font>
      <sz val="10"/>
      <color rgb="FF595959"/>
      <name val="Calibri"/>
      <family val="2"/>
      <scheme val="minor"/>
    </font>
    <font>
      <i/>
      <sz val="10"/>
      <color rgb="FF595959"/>
      <name val="Calibri"/>
      <family val="2"/>
      <scheme val="minor"/>
    </font>
    <font>
      <sz val="10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sz val="9"/>
      <color rgb="FF595959"/>
      <name val="Verdana"/>
      <family val="2"/>
    </font>
    <font>
      <sz val="11"/>
      <color theme="1"/>
      <name val="Verdana"/>
      <family val="2"/>
    </font>
    <font>
      <u/>
      <sz val="11"/>
      <color theme="10"/>
      <name val="Calibri"/>
      <family val="2"/>
      <scheme val="minor"/>
    </font>
    <font>
      <sz val="9"/>
      <color theme="1"/>
      <name val="Verdana"/>
      <family val="2"/>
    </font>
    <font>
      <b/>
      <sz val="10"/>
      <color theme="0"/>
      <name val="Verdana"/>
      <family val="2"/>
    </font>
    <font>
      <sz val="9"/>
      <color indexed="8"/>
      <name val="Verdana"/>
      <family val="2"/>
    </font>
    <font>
      <sz val="7.5"/>
      <color theme="1"/>
      <name val="Verdana"/>
      <family val="2"/>
    </font>
    <font>
      <sz val="7.5"/>
      <name val="Verdana"/>
      <family val="2"/>
    </font>
    <font>
      <sz val="9"/>
      <name val="Verdana"/>
      <family val="2"/>
    </font>
    <font>
      <u/>
      <sz val="10"/>
      <color theme="10"/>
      <name val="Arial"/>
      <family val="2"/>
    </font>
    <font>
      <u/>
      <sz val="10"/>
      <name val="Arial"/>
      <family val="2"/>
    </font>
    <font>
      <b/>
      <sz val="9"/>
      <color theme="0"/>
      <name val="Verdana"/>
      <family val="2"/>
    </font>
    <font>
      <sz val="14"/>
      <color theme="1"/>
      <name val="Verdana"/>
      <family val="2"/>
    </font>
    <font>
      <sz val="10"/>
      <color theme="1"/>
      <name val="Verdana"/>
      <family val="2"/>
    </font>
    <font>
      <sz val="12"/>
      <color theme="1"/>
      <name val="Verdana"/>
      <family val="2"/>
    </font>
    <font>
      <sz val="10"/>
      <color indexed="8"/>
      <name val="Verdana"/>
      <family val="2"/>
    </font>
    <font>
      <sz val="8"/>
      <color theme="1"/>
      <name val="Verdana"/>
      <family val="2"/>
    </font>
    <font>
      <b/>
      <sz val="11"/>
      <color theme="0"/>
      <name val="Verdana"/>
      <family val="2"/>
    </font>
    <font>
      <b/>
      <sz val="8"/>
      <color theme="0"/>
      <name val="Verdana"/>
      <family val="2"/>
    </font>
    <font>
      <b/>
      <sz val="11"/>
      <color theme="1"/>
      <name val="Verdana"/>
      <family val="2"/>
    </font>
    <font>
      <b/>
      <sz val="8"/>
      <color theme="1"/>
      <name val="Verdana"/>
      <family val="2"/>
    </font>
    <font>
      <b/>
      <sz val="16"/>
      <color theme="1"/>
      <name val="Verdana"/>
      <family val="2"/>
    </font>
    <font>
      <b/>
      <sz val="10"/>
      <color rgb="FF000000"/>
      <name val="Arial Narrow"/>
      <family val="1"/>
    </font>
    <font>
      <b/>
      <sz val="12"/>
      <color rgb="FF000000"/>
      <name val="Arial Narrow"/>
      <family val="2"/>
    </font>
    <font>
      <b/>
      <sz val="16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i/>
      <sz val="10"/>
      <color rgb="FF000000"/>
      <name val="Arial Narrow"/>
      <family val="2"/>
    </font>
    <font>
      <i/>
      <sz val="9"/>
      <color rgb="FF000000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4.9989318521683403E-2"/>
        <bgColor indexed="64"/>
      </patternFill>
    </fill>
  </fills>
  <borders count="34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rgb="FF000000"/>
      </right>
      <top style="thin">
        <color indexed="64"/>
      </top>
      <bottom/>
      <diagonal/>
    </border>
  </borders>
  <cellStyleXfs count="49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/>
    </xf>
    <xf numFmtId="0" fontId="19" fillId="0" borderId="0"/>
    <xf numFmtId="0" fontId="29" fillId="0" borderId="0"/>
    <xf numFmtId="0" fontId="38" fillId="0" borderId="0" applyNumberFormat="0" applyFill="0" applyBorder="0" applyAlignment="0" applyProtection="0"/>
    <xf numFmtId="0" fontId="45" fillId="0" borderId="0" applyNumberFormat="0" applyFill="0" applyBorder="0" applyAlignment="0" applyProtection="0">
      <alignment vertical="top"/>
      <protection locked="0"/>
    </xf>
  </cellStyleXfs>
  <cellXfs count="230">
    <xf numFmtId="0" fontId="0" fillId="0" borderId="0" xfId="0"/>
    <xf numFmtId="0" fontId="20" fillId="0" borderId="0" xfId="0" applyFont="1" applyAlignment="1">
      <alignment horizontal="left" vertical="center" wrapText="1"/>
    </xf>
    <xf numFmtId="4" fontId="22" fillId="3" borderId="16" xfId="0" applyNumberFormat="1" applyFont="1" applyFill="1" applyBorder="1" applyAlignment="1">
      <alignment horizontal="left" vertical="center" wrapText="1"/>
    </xf>
    <xf numFmtId="4" fontId="22" fillId="3" borderId="2" xfId="0" applyNumberFormat="1" applyFont="1" applyFill="1" applyBorder="1" applyAlignment="1">
      <alignment horizontal="left" vertical="center" wrapText="1"/>
    </xf>
    <xf numFmtId="0" fontId="26" fillId="4" borderId="0" xfId="45" applyFont="1" applyFill="1" applyAlignment="1">
      <alignment horizontal="center" vertical="center"/>
    </xf>
    <xf numFmtId="0" fontId="27" fillId="4" borderId="0" xfId="45" applyFont="1" applyFill="1" applyAlignment="1">
      <alignment horizontal="center" vertical="center"/>
    </xf>
    <xf numFmtId="0" fontId="28" fillId="4" borderId="0" xfId="45" applyFont="1" applyFill="1"/>
    <xf numFmtId="0" fontId="28" fillId="4" borderId="0" xfId="45" applyFont="1" applyFill="1" applyAlignment="1">
      <alignment vertical="center"/>
    </xf>
    <xf numFmtId="49" fontId="28" fillId="4" borderId="0" xfId="45" applyNumberFormat="1" applyFont="1" applyFill="1" applyAlignment="1">
      <alignment vertical="center"/>
    </xf>
    <xf numFmtId="49" fontId="28" fillId="4" borderId="0" xfId="46" applyNumberFormat="1" applyFont="1" applyFill="1" applyAlignment="1">
      <alignment horizontal="center" vertical="top"/>
    </xf>
    <xf numFmtId="0" fontId="30" fillId="4" borderId="0" xfId="45" applyFont="1" applyFill="1" applyAlignment="1">
      <alignment vertical="center"/>
    </xf>
    <xf numFmtId="0" fontId="28" fillId="4" borderId="0" xfId="46" applyFont="1" applyFill="1" applyAlignment="1">
      <alignment horizontal="left" vertical="center"/>
    </xf>
    <xf numFmtId="0" fontId="28" fillId="4" borderId="0" xfId="45" applyFont="1" applyFill="1" applyAlignment="1">
      <alignment horizontal="centerContinuous" vertical="center"/>
    </xf>
    <xf numFmtId="0" fontId="31" fillId="4" borderId="0" xfId="46" applyFont="1" applyFill="1" applyAlignment="1">
      <alignment horizontal="left" vertical="center" indent="1"/>
    </xf>
    <xf numFmtId="0" fontId="28" fillId="4" borderId="0" xfId="45" applyFont="1" applyFill="1" applyAlignment="1">
      <alignment horizontal="left" vertical="center"/>
    </xf>
    <xf numFmtId="0" fontId="31" fillId="4" borderId="0" xfId="45" applyFont="1" applyFill="1" applyAlignment="1">
      <alignment horizontal="left" vertical="center"/>
    </xf>
    <xf numFmtId="0" fontId="31" fillId="4" borderId="0" xfId="45" applyFont="1" applyFill="1" applyAlignment="1">
      <alignment vertical="center"/>
    </xf>
    <xf numFmtId="165" fontId="31" fillId="4" borderId="0" xfId="45" applyNumberFormat="1" applyFont="1" applyFill="1" applyAlignment="1">
      <alignment horizontal="center"/>
    </xf>
    <xf numFmtId="0" fontId="32" fillId="4" borderId="0" xfId="45" applyFont="1" applyFill="1" applyAlignment="1">
      <alignment horizontal="left" vertical="center"/>
    </xf>
    <xf numFmtId="0" fontId="32" fillId="4" borderId="0" xfId="45" applyFont="1" applyFill="1" applyAlignment="1">
      <alignment vertical="center"/>
    </xf>
    <xf numFmtId="0" fontId="33" fillId="4" borderId="0" xfId="45" applyFont="1" applyFill="1" applyAlignment="1">
      <alignment vertical="center"/>
    </xf>
    <xf numFmtId="165" fontId="33" fillId="4" borderId="0" xfId="45" applyNumberFormat="1" applyFont="1" applyFill="1" applyAlignment="1">
      <alignment horizontal="center"/>
    </xf>
    <xf numFmtId="2" fontId="33" fillId="4" borderId="0" xfId="45" applyNumberFormat="1" applyFont="1" applyFill="1" applyAlignment="1">
      <alignment horizontal="center"/>
    </xf>
    <xf numFmtId="0" fontId="28" fillId="4" borderId="0" xfId="46" applyFont="1" applyFill="1" applyAlignment="1">
      <alignment horizontal="justify" vertical="center"/>
    </xf>
    <xf numFmtId="0" fontId="32" fillId="4" borderId="0" xfId="45" applyFont="1" applyFill="1"/>
    <xf numFmtId="0" fontId="32" fillId="4" borderId="0" xfId="46" applyFont="1" applyFill="1"/>
    <xf numFmtId="0" fontId="32" fillId="4" borderId="23" xfId="46" applyFont="1" applyFill="1" applyBorder="1"/>
    <xf numFmtId="0" fontId="32" fillId="4" borderId="0" xfId="46" applyFont="1" applyFill="1" applyAlignment="1">
      <alignment horizontal="center"/>
    </xf>
    <xf numFmtId="0" fontId="32" fillId="4" borderId="24" xfId="46" applyFont="1" applyFill="1" applyBorder="1"/>
    <xf numFmtId="0" fontId="34" fillId="4" borderId="0" xfId="45" applyFont="1" applyFill="1"/>
    <xf numFmtId="0" fontId="35" fillId="4" borderId="0" xfId="45" applyFont="1" applyFill="1"/>
    <xf numFmtId="0" fontId="37" fillId="0" borderId="0" xfId="45" applyFont="1"/>
    <xf numFmtId="0" fontId="37" fillId="0" borderId="0" xfId="45" applyFont="1" applyAlignment="1">
      <alignment horizontal="center" vertical="center"/>
    </xf>
    <xf numFmtId="0" fontId="39" fillId="0" borderId="0" xfId="45" applyFont="1"/>
    <xf numFmtId="0" fontId="40" fillId="0" borderId="0" xfId="45" applyFont="1" applyAlignment="1">
      <alignment vertical="center" textRotation="90"/>
    </xf>
    <xf numFmtId="0" fontId="41" fillId="0" borderId="0" xfId="45" applyFont="1" applyAlignment="1">
      <alignment vertical="center"/>
    </xf>
    <xf numFmtId="0" fontId="42" fillId="0" borderId="0" xfId="45" applyFont="1" applyAlignment="1">
      <alignment horizontal="left" vertical="center" indent="3"/>
    </xf>
    <xf numFmtId="0" fontId="39" fillId="0" borderId="0" xfId="45" applyFont="1" applyAlignment="1">
      <alignment vertical="center"/>
    </xf>
    <xf numFmtId="0" fontId="42" fillId="0" borderId="0" xfId="45" applyFont="1" applyAlignment="1">
      <alignment horizontal="left" vertical="center" indent="1"/>
    </xf>
    <xf numFmtId="0" fontId="43" fillId="0" borderId="0" xfId="45" applyFont="1" applyAlignment="1">
      <alignment horizontal="left" vertical="center" indent="3"/>
    </xf>
    <xf numFmtId="0" fontId="44" fillId="0" borderId="0" xfId="45" applyFont="1" applyAlignment="1">
      <alignment vertical="center"/>
    </xf>
    <xf numFmtId="0" fontId="43" fillId="0" borderId="0" xfId="45" applyFont="1" applyAlignment="1">
      <alignment horizontal="left" vertical="center" indent="1"/>
    </xf>
    <xf numFmtId="0" fontId="46" fillId="0" borderId="0" xfId="48" applyFont="1" applyBorder="1" applyAlignment="1" applyProtection="1">
      <alignment horizontal="left" vertical="center" indent="3"/>
    </xf>
    <xf numFmtId="0" fontId="44" fillId="0" borderId="0" xfId="45" applyFont="1" applyAlignment="1">
      <alignment horizontal="left" vertical="center" indent="3"/>
    </xf>
    <xf numFmtId="0" fontId="44" fillId="0" borderId="0" xfId="45" applyFont="1" applyAlignment="1">
      <alignment horizontal="left" vertical="center" indent="1"/>
    </xf>
    <xf numFmtId="0" fontId="46" fillId="0" borderId="0" xfId="48" applyFont="1" applyBorder="1" applyAlignment="1" applyProtection="1">
      <alignment horizontal="left" vertical="center" indent="1"/>
    </xf>
    <xf numFmtId="0" fontId="42" fillId="0" borderId="0" xfId="45" applyFont="1"/>
    <xf numFmtId="0" fontId="48" fillId="0" borderId="28" xfId="45" applyFont="1" applyBorder="1" applyAlignment="1">
      <alignment vertical="center" wrapText="1"/>
    </xf>
    <xf numFmtId="0" fontId="37" fillId="0" borderId="28" xfId="45" applyFont="1" applyBorder="1"/>
    <xf numFmtId="0" fontId="50" fillId="0" borderId="28" xfId="45" applyFont="1" applyBorder="1" applyAlignment="1">
      <alignment vertical="center"/>
    </xf>
    <xf numFmtId="49" fontId="52" fillId="0" borderId="10" xfId="45" applyNumberFormat="1" applyFont="1" applyBorder="1" applyAlignment="1">
      <alignment horizontal="center" vertical="center"/>
    </xf>
    <xf numFmtId="0" fontId="37" fillId="0" borderId="30" xfId="45" applyFont="1" applyBorder="1" applyAlignment="1">
      <alignment vertical="center"/>
    </xf>
    <xf numFmtId="0" fontId="41" fillId="0" borderId="26" xfId="45" applyFont="1" applyBorder="1" applyAlignment="1">
      <alignment horizontal="center" vertical="top" wrapText="1"/>
    </xf>
    <xf numFmtId="0" fontId="52" fillId="0" borderId="11" xfId="45" applyFont="1" applyBorder="1" applyAlignment="1">
      <alignment horizontal="left" vertical="top"/>
    </xf>
    <xf numFmtId="0" fontId="41" fillId="0" borderId="29" xfId="45" applyFont="1" applyBorder="1" applyAlignment="1">
      <alignment horizontal="center" vertical="center" wrapText="1"/>
    </xf>
    <xf numFmtId="0" fontId="52" fillId="0" borderId="32" xfId="45" applyFont="1" applyBorder="1" applyAlignment="1">
      <alignment horizontal="center" vertical="center"/>
    </xf>
    <xf numFmtId="49" fontId="52" fillId="0" borderId="10" xfId="45" applyNumberFormat="1" applyFont="1" applyBorder="1" applyAlignment="1">
      <alignment horizontal="left" vertical="top"/>
    </xf>
    <xf numFmtId="0" fontId="52" fillId="0" borderId="17" xfId="45" applyFont="1" applyBorder="1" applyAlignment="1">
      <alignment horizontal="right" vertical="center"/>
    </xf>
    <xf numFmtId="0" fontId="37" fillId="6" borderId="29" xfId="45" applyFont="1" applyFill="1" applyBorder="1" applyAlignment="1">
      <alignment horizontal="center" vertical="center"/>
    </xf>
    <xf numFmtId="0" fontId="37" fillId="6" borderId="30" xfId="45" applyFont="1" applyFill="1" applyBorder="1" applyAlignment="1">
      <alignment horizontal="center" vertical="center"/>
    </xf>
    <xf numFmtId="0" fontId="52" fillId="6" borderId="30" xfId="45" quotePrefix="1" applyFont="1" applyFill="1" applyBorder="1" applyAlignment="1">
      <alignment horizontal="right" vertical="center"/>
    </xf>
    <xf numFmtId="14" fontId="52" fillId="6" borderId="31" xfId="45" quotePrefix="1" applyNumberFormat="1" applyFont="1" applyFill="1" applyBorder="1" applyAlignment="1">
      <alignment horizontal="center" vertical="center"/>
    </xf>
    <xf numFmtId="0" fontId="42" fillId="0" borderId="23" xfId="45" applyFont="1" applyBorder="1" applyAlignment="1">
      <alignment vertical="center"/>
    </xf>
    <xf numFmtId="0" fontId="42" fillId="0" borderId="23" xfId="45" applyFont="1" applyBorder="1"/>
    <xf numFmtId="0" fontId="37" fillId="0" borderId="23" xfId="45" applyFont="1" applyBorder="1"/>
    <xf numFmtId="0" fontId="42" fillId="0" borderId="0" xfId="45" applyFont="1" applyAlignment="1">
      <alignment vertical="center"/>
    </xf>
    <xf numFmtId="0" fontId="42" fillId="0" borderId="30" xfId="45" applyFont="1" applyBorder="1" applyAlignment="1">
      <alignment vertical="center"/>
    </xf>
    <xf numFmtId="0" fontId="42" fillId="0" borderId="30" xfId="45" applyFont="1" applyBorder="1"/>
    <xf numFmtId="0" fontId="37" fillId="0" borderId="30" xfId="45" applyFont="1" applyBorder="1"/>
    <xf numFmtId="0" fontId="37" fillId="0" borderId="0" xfId="45" applyFont="1" applyAlignment="1">
      <alignment horizontal="left" indent="2"/>
    </xf>
    <xf numFmtId="0" fontId="52" fillId="0" borderId="0" xfId="45" applyFont="1"/>
    <xf numFmtId="0" fontId="37" fillId="0" borderId="27" xfId="45" applyFont="1" applyBorder="1"/>
    <xf numFmtId="0" fontId="37" fillId="0" borderId="10" xfId="45" applyFont="1" applyBorder="1"/>
    <xf numFmtId="0" fontId="37" fillId="0" borderId="31" xfId="45" applyFont="1" applyBorder="1"/>
    <xf numFmtId="0" fontId="53" fillId="5" borderId="0" xfId="45" applyFont="1" applyFill="1"/>
    <xf numFmtId="0" fontId="54" fillId="5" borderId="0" xfId="45" applyFont="1" applyFill="1"/>
    <xf numFmtId="0" fontId="54" fillId="5" borderId="0" xfId="45" applyFont="1" applyFill="1" applyAlignment="1">
      <alignment horizontal="center"/>
    </xf>
    <xf numFmtId="0" fontId="55" fillId="0" borderId="25" xfId="45" applyFont="1" applyBorder="1" applyAlignment="1">
      <alignment horizontal="center" vertical="center"/>
    </xf>
    <xf numFmtId="0" fontId="56" fillId="0" borderId="25" xfId="45" applyFont="1" applyBorder="1" applyAlignment="1">
      <alignment horizontal="center" vertical="center"/>
    </xf>
    <xf numFmtId="0" fontId="36" fillId="0" borderId="0" xfId="45" applyFont="1"/>
    <xf numFmtId="0" fontId="38" fillId="0" borderId="0" xfId="47" applyFill="1"/>
    <xf numFmtId="14" fontId="56" fillId="0" borderId="32" xfId="45" applyNumberFormat="1" applyFont="1" applyBorder="1" applyAlignment="1">
      <alignment horizontal="center" vertical="center"/>
    </xf>
    <xf numFmtId="0" fontId="28" fillId="0" borderId="0" xfId="45" applyFont="1" applyAlignment="1">
      <alignment horizontal="centerContinuous" vertical="center"/>
    </xf>
    <xf numFmtId="0" fontId="51" fillId="0" borderId="26" xfId="45" applyFont="1" applyBorder="1" applyAlignment="1">
      <alignment horizontal="right" vertical="center" wrapText="1"/>
    </xf>
    <xf numFmtId="0" fontId="49" fillId="0" borderId="28" xfId="45" applyFont="1" applyBorder="1" applyAlignment="1">
      <alignment horizontal="right" vertical="center"/>
    </xf>
    <xf numFmtId="0" fontId="51" fillId="0" borderId="23" xfId="45" applyFont="1" applyBorder="1" applyAlignment="1">
      <alignment horizontal="right" wrapText="1"/>
    </xf>
    <xf numFmtId="0" fontId="49" fillId="0" borderId="0" xfId="45" applyFont="1" applyAlignment="1">
      <alignment horizontal="right" vertical="top"/>
    </xf>
    <xf numFmtId="0" fontId="51" fillId="0" borderId="0" xfId="45" applyFont="1" applyAlignment="1">
      <alignment horizontal="right" wrapText="1"/>
    </xf>
    <xf numFmtId="0" fontId="40" fillId="5" borderId="0" xfId="45" applyFont="1" applyFill="1" applyAlignment="1">
      <alignment horizontal="center" vertical="center" textRotation="90"/>
    </xf>
    <xf numFmtId="0" fontId="37" fillId="0" borderId="0" xfId="45" applyFont="1" applyAlignment="1">
      <alignment vertical="center"/>
    </xf>
    <xf numFmtId="0" fontId="49" fillId="0" borderId="30" xfId="45" applyFont="1" applyBorder="1" applyAlignment="1">
      <alignment horizontal="right" vertical="top"/>
    </xf>
    <xf numFmtId="0" fontId="1" fillId="0" borderId="5" xfId="1" applyBorder="1" applyAlignment="1">
      <alignment horizontal="left" vertical="center" wrapText="1"/>
    </xf>
    <xf numFmtId="0" fontId="10" fillId="0" borderId="7" xfId="27" applyBorder="1" applyAlignment="1">
      <alignment horizontal="left" vertical="center" wrapText="1"/>
    </xf>
    <xf numFmtId="4" fontId="0" fillId="0" borderId="4" xfId="0" applyNumberFormat="1" applyBorder="1" applyAlignment="1" applyProtection="1">
      <alignment horizontal="left" vertical="center"/>
      <protection locked="0"/>
    </xf>
    <xf numFmtId="4" fontId="0" fillId="0" borderId="2" xfId="0" applyNumberForma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0" fontId="1" fillId="0" borderId="26" xfId="1" applyBorder="1" applyAlignment="1">
      <alignment horizontal="left" vertical="center" wrapText="1"/>
    </xf>
    <xf numFmtId="0" fontId="10" fillId="0" borderId="33" xfId="27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58" fillId="0" borderId="28" xfId="1" applyFont="1" applyBorder="1" applyAlignment="1">
      <alignment horizontal="left" vertical="center" wrapText="1"/>
    </xf>
    <xf numFmtId="0" fontId="0" fillId="0" borderId="4" xfId="0" applyBorder="1" applyAlignment="1" applyProtection="1">
      <alignment horizontal="center" vertical="center"/>
      <protection locked="0"/>
    </xf>
    <xf numFmtId="4" fontId="0" fillId="0" borderId="4" xfId="0" applyNumberFormat="1" applyBorder="1" applyAlignment="1" applyProtection="1">
      <alignment horizontal="left" vertical="center" wrapText="1"/>
      <protection locked="0"/>
    </xf>
    <xf numFmtId="165" fontId="0" fillId="0" borderId="4" xfId="0" applyNumberFormat="1" applyBorder="1" applyAlignment="1" applyProtection="1">
      <alignment horizontal="left" vertical="center" wrapText="1"/>
      <protection locked="0"/>
    </xf>
    <xf numFmtId="165" fontId="0" fillId="0" borderId="3" xfId="0" applyNumberFormat="1" applyBorder="1" applyAlignment="1" applyProtection="1">
      <alignment horizontal="left" vertical="center" wrapText="1"/>
      <protection locked="0"/>
    </xf>
    <xf numFmtId="4" fontId="0" fillId="0" borderId="6" xfId="0" applyNumberFormat="1" applyBorder="1" applyAlignment="1" applyProtection="1">
      <alignment horizontal="left" vertical="center" wrapText="1"/>
      <protection locked="0"/>
    </xf>
    <xf numFmtId="0" fontId="1" fillId="0" borderId="28" xfId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4" fontId="0" fillId="0" borderId="1" xfId="0" applyNumberFormat="1" applyBorder="1" applyAlignment="1">
      <alignment horizontal="left" vertical="center" wrapText="1"/>
    </xf>
    <xf numFmtId="165" fontId="0" fillId="0" borderId="1" xfId="0" applyNumberFormat="1" applyBorder="1" applyAlignment="1">
      <alignment horizontal="left" vertical="center" wrapText="1"/>
    </xf>
    <xf numFmtId="0" fontId="17" fillId="0" borderId="0" xfId="0" applyFont="1" applyFill="1" applyAlignment="1">
      <alignment horizontal="left" vertical="center" wrapText="1"/>
    </xf>
    <xf numFmtId="164" fontId="18" fillId="2" borderId="0" xfId="0" applyNumberFormat="1" applyFont="1" applyFill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 wrapText="1"/>
    </xf>
    <xf numFmtId="0" fontId="23" fillId="0" borderId="0" xfId="0" applyFont="1" applyAlignment="1">
      <alignment horizontal="left" vertical="center"/>
    </xf>
    <xf numFmtId="4" fontId="21" fillId="3" borderId="19" xfId="0" applyNumberFormat="1" applyFont="1" applyFill="1" applyBorder="1" applyAlignment="1">
      <alignment horizontal="left" vertical="center" wrapText="1"/>
    </xf>
    <xf numFmtId="165" fontId="21" fillId="3" borderId="19" xfId="0" applyNumberFormat="1" applyFont="1" applyFill="1" applyBorder="1" applyAlignment="1">
      <alignment horizontal="left" vertical="center" wrapText="1"/>
    </xf>
    <xf numFmtId="4" fontId="21" fillId="3" borderId="8" xfId="0" applyNumberFormat="1" applyFont="1" applyFill="1" applyBorder="1" applyAlignment="1">
      <alignment horizontal="left" vertical="center" wrapText="1"/>
    </xf>
    <xf numFmtId="165" fontId="21" fillId="3" borderId="9" xfId="0" applyNumberFormat="1" applyFont="1" applyFill="1" applyBorder="1" applyAlignment="1">
      <alignment horizontal="left" vertical="center" wrapText="1"/>
    </xf>
    <xf numFmtId="4" fontId="0" fillId="0" borderId="0" xfId="0" applyNumberFormat="1" applyAlignment="1">
      <alignment horizontal="left" vertical="center"/>
    </xf>
    <xf numFmtId="165" fontId="0" fillId="0" borderId="0" xfId="0" applyNumberFormat="1" applyAlignment="1">
      <alignment horizontal="left" vertical="center"/>
    </xf>
    <xf numFmtId="165" fontId="17" fillId="0" borderId="0" xfId="0" applyNumberFormat="1" applyFont="1" applyAlignment="1">
      <alignment horizontal="left" vertical="center" wrapText="1"/>
    </xf>
    <xf numFmtId="4" fontId="17" fillId="0" borderId="0" xfId="0" applyNumberFormat="1" applyFont="1" applyAlignment="1">
      <alignment horizontal="left" vertical="center" wrapText="1"/>
    </xf>
    <xf numFmtId="0" fontId="31" fillId="0" borderId="0" xfId="45" applyFont="1" applyAlignment="1">
      <alignment horizontal="right" vertical="center"/>
    </xf>
    <xf numFmtId="0" fontId="62" fillId="0" borderId="7" xfId="27" applyFont="1" applyBorder="1" applyAlignment="1">
      <alignment horizontal="left" vertical="center" wrapText="1"/>
    </xf>
    <xf numFmtId="0" fontId="63" fillId="0" borderId="7" xfId="27" applyFont="1" applyBorder="1" applyAlignment="1">
      <alignment horizontal="left" vertical="center" wrapText="1"/>
    </xf>
    <xf numFmtId="0" fontId="64" fillId="0" borderId="28" xfId="1" applyFont="1" applyBorder="1" applyAlignment="1">
      <alignment horizontal="left" vertical="center" wrapText="1"/>
    </xf>
    <xf numFmtId="0" fontId="65" fillId="0" borderId="28" xfId="1" applyFont="1" applyBorder="1" applyAlignment="1">
      <alignment horizontal="left" vertical="center" wrapText="1"/>
    </xf>
    <xf numFmtId="4" fontId="0" fillId="0" borderId="6" xfId="0" applyNumberFormat="1" applyFill="1" applyBorder="1" applyAlignment="1" applyProtection="1">
      <alignment horizontal="left" vertical="center" wrapText="1"/>
      <protection locked="0"/>
    </xf>
    <xf numFmtId="0" fontId="0" fillId="0" borderId="4" xfId="0" applyFill="1" applyBorder="1" applyAlignment="1" applyProtection="1">
      <alignment horizontal="center" vertical="center"/>
      <protection locked="0"/>
    </xf>
    <xf numFmtId="4" fontId="0" fillId="0" borderId="4" xfId="0" applyNumberFormat="1" applyFill="1" applyBorder="1" applyAlignment="1" applyProtection="1">
      <alignment horizontal="left" vertical="center"/>
      <protection locked="0"/>
    </xf>
    <xf numFmtId="165" fontId="0" fillId="0" borderId="4" xfId="0" applyNumberFormat="1" applyFill="1" applyBorder="1" applyAlignment="1" applyProtection="1">
      <alignment horizontal="left" vertical="center" wrapText="1"/>
      <protection locked="0"/>
    </xf>
    <xf numFmtId="4" fontId="0" fillId="0" borderId="2" xfId="0" applyNumberFormat="1" applyFill="1" applyBorder="1" applyAlignment="1">
      <alignment horizontal="left" vertical="center" wrapText="1"/>
    </xf>
    <xf numFmtId="166" fontId="0" fillId="0" borderId="4" xfId="0" applyNumberFormat="1" applyBorder="1" applyAlignment="1" applyProtection="1">
      <alignment horizontal="left" vertical="center" wrapText="1"/>
      <protection locked="0"/>
    </xf>
    <xf numFmtId="166" fontId="0" fillId="0" borderId="4" xfId="0" applyNumberFormat="1" applyBorder="1" applyAlignment="1" applyProtection="1">
      <alignment horizontal="left" vertical="center"/>
      <protection locked="0"/>
    </xf>
    <xf numFmtId="166" fontId="0" fillId="0" borderId="3" xfId="0" applyNumberFormat="1" applyBorder="1" applyAlignment="1" applyProtection="1">
      <alignment horizontal="left" vertical="center" wrapText="1"/>
      <protection locked="0"/>
    </xf>
    <xf numFmtId="166" fontId="0" fillId="0" borderId="4" xfId="0" applyNumberFormat="1" applyFill="1" applyBorder="1" applyAlignment="1" applyProtection="1">
      <alignment horizontal="left" vertical="center" wrapText="1"/>
      <protection locked="0"/>
    </xf>
    <xf numFmtId="166" fontId="0" fillId="0" borderId="4" xfId="0" applyNumberFormat="1" applyFill="1" applyBorder="1" applyAlignment="1" applyProtection="1">
      <alignment horizontal="left" vertical="center"/>
      <protection locked="0"/>
    </xf>
    <xf numFmtId="166" fontId="0" fillId="0" borderId="3" xfId="0" applyNumberFormat="1" applyFill="1" applyBorder="1" applyAlignment="1" applyProtection="1">
      <alignment horizontal="left" vertical="center" wrapText="1"/>
      <protection locked="0"/>
    </xf>
    <xf numFmtId="167" fontId="0" fillId="0" borderId="4" xfId="0" applyNumberFormat="1" applyFill="1" applyBorder="1" applyAlignment="1" applyProtection="1">
      <alignment horizontal="left" vertical="center" wrapText="1"/>
      <protection locked="0"/>
    </xf>
    <xf numFmtId="0" fontId="36" fillId="0" borderId="25" xfId="45" applyFont="1" applyBorder="1" applyAlignment="1">
      <alignment horizontal="center" vertical="center"/>
    </xf>
    <xf numFmtId="0" fontId="47" fillId="5" borderId="25" xfId="45" applyFont="1" applyFill="1" applyBorder="1" applyAlignment="1">
      <alignment horizontal="center" vertical="center"/>
    </xf>
    <xf numFmtId="0" fontId="47" fillId="5" borderId="25" xfId="45" applyFont="1" applyFill="1" applyBorder="1" applyAlignment="1">
      <alignment horizontal="center" vertical="center" wrapText="1"/>
    </xf>
    <xf numFmtId="0" fontId="47" fillId="5" borderId="20" xfId="45" applyFont="1" applyFill="1" applyBorder="1" applyAlignment="1">
      <alignment horizontal="center" vertical="center"/>
    </xf>
    <xf numFmtId="0" fontId="47" fillId="5" borderId="22" xfId="45" applyFont="1" applyFill="1" applyBorder="1" applyAlignment="1">
      <alignment horizontal="center" vertical="center"/>
    </xf>
    <xf numFmtId="49" fontId="36" fillId="0" borderId="20" xfId="45" applyNumberFormat="1" applyFont="1" applyBorder="1" applyAlignment="1">
      <alignment horizontal="center" vertical="center"/>
    </xf>
    <xf numFmtId="49" fontId="36" fillId="0" borderId="22" xfId="45" applyNumberFormat="1" applyFont="1" applyBorder="1" applyAlignment="1">
      <alignment horizontal="center" vertical="center"/>
    </xf>
    <xf numFmtId="14" fontId="36" fillId="0" borderId="20" xfId="45" applyNumberFormat="1" applyFont="1" applyBorder="1" applyAlignment="1">
      <alignment horizontal="center" vertical="center"/>
    </xf>
    <xf numFmtId="14" fontId="36" fillId="0" borderId="22" xfId="45" applyNumberFormat="1" applyFont="1" applyBorder="1" applyAlignment="1">
      <alignment horizontal="center" vertical="center"/>
    </xf>
    <xf numFmtId="0" fontId="36" fillId="0" borderId="25" xfId="45" applyFont="1" applyBorder="1" applyAlignment="1">
      <alignment horizontal="center" vertical="center" wrapText="1"/>
    </xf>
    <xf numFmtId="0" fontId="40" fillId="5" borderId="11" xfId="45" applyFont="1" applyFill="1" applyBorder="1" applyAlignment="1">
      <alignment horizontal="center" vertical="center" textRotation="90"/>
    </xf>
    <xf numFmtId="0" fontId="40" fillId="5" borderId="17" xfId="45" applyFont="1" applyFill="1" applyBorder="1" applyAlignment="1">
      <alignment horizontal="center" vertical="center" textRotation="90"/>
    </xf>
    <xf numFmtId="0" fontId="40" fillId="5" borderId="32" xfId="45" applyFont="1" applyFill="1" applyBorder="1" applyAlignment="1">
      <alignment horizontal="center" vertical="center" textRotation="90"/>
    </xf>
    <xf numFmtId="0" fontId="42" fillId="0" borderId="26" xfId="45" applyFont="1" applyBorder="1" applyAlignment="1">
      <alignment horizontal="left" vertical="center" indent="2"/>
    </xf>
    <xf numFmtId="0" fontId="42" fillId="0" borderId="23" xfId="45" applyFont="1" applyBorder="1" applyAlignment="1">
      <alignment horizontal="left" vertical="center" indent="2"/>
    </xf>
    <xf numFmtId="0" fontId="42" fillId="0" borderId="28" xfId="45" applyFont="1" applyBorder="1" applyAlignment="1">
      <alignment horizontal="left" vertical="center" indent="2"/>
    </xf>
    <xf numFmtId="0" fontId="42" fillId="0" borderId="0" xfId="45" applyFont="1" applyAlignment="1">
      <alignment horizontal="left" vertical="center" indent="2"/>
    </xf>
    <xf numFmtId="0" fontId="42" fillId="0" borderId="29" xfId="45" applyFont="1" applyBorder="1" applyAlignment="1">
      <alignment horizontal="left" vertical="center" indent="2"/>
    </xf>
    <xf numFmtId="0" fontId="42" fillId="0" borderId="30" xfId="45" applyFont="1" applyBorder="1" applyAlignment="1">
      <alignment horizontal="left" vertical="center" indent="2"/>
    </xf>
    <xf numFmtId="0" fontId="54" fillId="5" borderId="21" xfId="45" applyFont="1" applyFill="1" applyBorder="1" applyAlignment="1">
      <alignment horizontal="center"/>
    </xf>
    <xf numFmtId="0" fontId="55" fillId="0" borderId="20" xfId="45" applyFont="1" applyBorder="1" applyAlignment="1">
      <alignment horizontal="center" vertical="center"/>
    </xf>
    <xf numFmtId="0" fontId="55" fillId="0" borderId="21" xfId="45" applyFont="1" applyBorder="1" applyAlignment="1">
      <alignment horizontal="center" vertical="center"/>
    </xf>
    <xf numFmtId="0" fontId="55" fillId="0" borderId="22" xfId="45" applyFont="1" applyBorder="1" applyAlignment="1">
      <alignment horizontal="center" vertical="center"/>
    </xf>
    <xf numFmtId="0" fontId="42" fillId="0" borderId="26" xfId="45" applyFont="1" applyBorder="1" applyAlignment="1">
      <alignment horizontal="left" vertical="top" wrapText="1" indent="2"/>
    </xf>
    <xf numFmtId="0" fontId="42" fillId="0" borderId="23" xfId="45" applyFont="1" applyBorder="1" applyAlignment="1">
      <alignment horizontal="left" vertical="top" indent="2"/>
    </xf>
    <xf numFmtId="0" fontId="42" fillId="0" borderId="28" xfId="45" applyFont="1" applyBorder="1" applyAlignment="1">
      <alignment horizontal="left" vertical="top" indent="2"/>
    </xf>
    <xf numFmtId="0" fontId="42" fillId="0" borderId="0" xfId="45" applyFont="1" applyAlignment="1">
      <alignment horizontal="left" vertical="top" indent="2"/>
    </xf>
    <xf numFmtId="0" fontId="42" fillId="0" borderId="29" xfId="45" applyFont="1" applyBorder="1" applyAlignment="1">
      <alignment horizontal="left" vertical="top" indent="2"/>
    </xf>
    <xf numFmtId="0" fontId="42" fillId="0" borderId="30" xfId="45" applyFont="1" applyBorder="1" applyAlignment="1">
      <alignment horizontal="left" vertical="top" indent="2"/>
    </xf>
    <xf numFmtId="0" fontId="42" fillId="0" borderId="26" xfId="45" applyFont="1" applyBorder="1" applyAlignment="1">
      <alignment horizontal="left" vertical="top" indent="2"/>
    </xf>
    <xf numFmtId="0" fontId="49" fillId="0" borderId="0" xfId="45" applyFont="1" applyAlignment="1">
      <alignment horizontal="center" wrapText="1"/>
    </xf>
    <xf numFmtId="0" fontId="52" fillId="0" borderId="0" xfId="45" applyFont="1" applyAlignment="1">
      <alignment horizontal="center" vertical="center" wrapText="1"/>
    </xf>
    <xf numFmtId="0" fontId="52" fillId="0" borderId="10" xfId="45" applyFont="1" applyBorder="1" applyAlignment="1">
      <alignment horizontal="center" vertical="center" wrapText="1"/>
    </xf>
    <xf numFmtId="0" fontId="52" fillId="0" borderId="30" xfId="45" applyFont="1" applyBorder="1" applyAlignment="1">
      <alignment horizontal="center" vertical="center" wrapText="1"/>
    </xf>
    <xf numFmtId="0" fontId="52" fillId="0" borderId="31" xfId="45" applyFont="1" applyBorder="1" applyAlignment="1">
      <alignment horizontal="center" vertical="center" wrapText="1"/>
    </xf>
    <xf numFmtId="0" fontId="49" fillId="0" borderId="30" xfId="45" applyFont="1" applyBorder="1" applyAlignment="1">
      <alignment horizontal="center" vertical="top" wrapText="1"/>
    </xf>
    <xf numFmtId="0" fontId="49" fillId="0" borderId="30" xfId="45" applyFont="1" applyBorder="1" applyAlignment="1">
      <alignment horizontal="center" vertical="top"/>
    </xf>
    <xf numFmtId="0" fontId="57" fillId="0" borderId="23" xfId="45" applyFont="1" applyBorder="1" applyAlignment="1">
      <alignment horizontal="center" vertical="center"/>
    </xf>
    <xf numFmtId="0" fontId="57" fillId="0" borderId="27" xfId="45" applyFont="1" applyBorder="1" applyAlignment="1">
      <alignment horizontal="center" vertical="center"/>
    </xf>
    <xf numFmtId="0" fontId="57" fillId="0" borderId="30" xfId="45" applyFont="1" applyBorder="1" applyAlignment="1">
      <alignment horizontal="center" vertical="center"/>
    </xf>
    <xf numFmtId="0" fontId="57" fillId="0" borderId="31" xfId="45" applyFont="1" applyBorder="1" applyAlignment="1">
      <alignment horizontal="center" vertical="center"/>
    </xf>
    <xf numFmtId="0" fontId="37" fillId="0" borderId="26" xfId="45" applyFont="1" applyBorder="1" applyAlignment="1">
      <alignment horizontal="center" vertical="center" wrapText="1"/>
    </xf>
    <xf numFmtId="0" fontId="37" fillId="0" borderId="23" xfId="45" applyFont="1" applyBorder="1" applyAlignment="1">
      <alignment horizontal="center" vertical="center" wrapText="1"/>
    </xf>
    <xf numFmtId="0" fontId="37" fillId="0" borderId="27" xfId="45" applyFont="1" applyBorder="1" applyAlignment="1">
      <alignment horizontal="center" vertical="center" wrapText="1"/>
    </xf>
    <xf numFmtId="0" fontId="37" fillId="0" borderId="28" xfId="45" applyFont="1" applyBorder="1" applyAlignment="1">
      <alignment horizontal="center" vertical="center" wrapText="1"/>
    </xf>
    <xf numFmtId="0" fontId="37" fillId="0" borderId="0" xfId="45" applyFont="1" applyAlignment="1">
      <alignment horizontal="center" vertical="center" wrapText="1"/>
    </xf>
    <xf numFmtId="0" fontId="37" fillId="0" borderId="10" xfId="45" applyFont="1" applyBorder="1" applyAlignment="1">
      <alignment horizontal="center" vertical="center" wrapText="1"/>
    </xf>
    <xf numFmtId="0" fontId="49" fillId="0" borderId="23" xfId="45" applyFont="1" applyBorder="1" applyAlignment="1">
      <alignment horizontal="center" wrapText="1"/>
    </xf>
    <xf numFmtId="0" fontId="52" fillId="0" borderId="23" xfId="45" applyFont="1" applyBorder="1" applyAlignment="1">
      <alignment horizontal="center" wrapText="1"/>
    </xf>
    <xf numFmtId="0" fontId="52" fillId="0" borderId="27" xfId="45" applyFont="1" applyBorder="1" applyAlignment="1">
      <alignment horizontal="center" wrapText="1"/>
    </xf>
    <xf numFmtId="0" fontId="52" fillId="0" borderId="0" xfId="45" applyFont="1" applyAlignment="1">
      <alignment horizontal="center" wrapText="1"/>
    </xf>
    <xf numFmtId="0" fontId="52" fillId="0" borderId="10" xfId="45" applyFont="1" applyBorder="1" applyAlignment="1">
      <alignment horizontal="center" wrapText="1"/>
    </xf>
    <xf numFmtId="0" fontId="49" fillId="0" borderId="0" xfId="45" applyFont="1" applyAlignment="1">
      <alignment horizontal="center" vertical="top"/>
    </xf>
    <xf numFmtId="0" fontId="40" fillId="5" borderId="0" xfId="45" applyFont="1" applyFill="1" applyAlignment="1">
      <alignment horizontal="center" vertical="center"/>
    </xf>
    <xf numFmtId="0" fontId="47" fillId="5" borderId="0" xfId="45" applyFont="1" applyFill="1" applyAlignment="1">
      <alignment horizontal="center" vertical="center"/>
    </xf>
    <xf numFmtId="0" fontId="40" fillId="5" borderId="26" xfId="45" applyFont="1" applyFill="1" applyBorder="1" applyAlignment="1">
      <alignment horizontal="center" vertical="center" textRotation="90"/>
    </xf>
    <xf numFmtId="0" fontId="40" fillId="5" borderId="28" xfId="45" applyFont="1" applyFill="1" applyBorder="1" applyAlignment="1">
      <alignment horizontal="center" vertical="center" textRotation="90"/>
    </xf>
    <xf numFmtId="0" fontId="40" fillId="5" borderId="29" xfId="45" applyFont="1" applyFill="1" applyBorder="1" applyAlignment="1">
      <alignment horizontal="center" vertical="center" textRotation="90"/>
    </xf>
    <xf numFmtId="0" fontId="60" fillId="0" borderId="23" xfId="45" applyFont="1" applyBorder="1" applyAlignment="1">
      <alignment horizontal="center" vertical="center" wrapText="1"/>
    </xf>
    <xf numFmtId="0" fontId="60" fillId="0" borderId="27" xfId="45" applyFont="1" applyBorder="1" applyAlignment="1">
      <alignment horizontal="center" vertical="center" wrapText="1"/>
    </xf>
    <xf numFmtId="0" fontId="49" fillId="0" borderId="0" xfId="45" applyFont="1" applyAlignment="1">
      <alignment horizontal="center" vertical="center"/>
    </xf>
    <xf numFmtId="0" fontId="49" fillId="0" borderId="10" xfId="45" applyFont="1" applyBorder="1" applyAlignment="1">
      <alignment horizontal="center" vertical="center"/>
    </xf>
    <xf numFmtId="0" fontId="49" fillId="0" borderId="30" xfId="45" applyFont="1" applyBorder="1" applyAlignment="1">
      <alignment horizontal="center" vertical="center"/>
    </xf>
    <xf numFmtId="0" fontId="49" fillId="0" borderId="31" xfId="45" applyFont="1" applyBorder="1" applyAlignment="1">
      <alignment horizontal="center" vertical="center"/>
    </xf>
    <xf numFmtId="0" fontId="20" fillId="0" borderId="10" xfId="0" applyFont="1" applyBorder="1" applyAlignment="1">
      <alignment horizontal="left" vertical="center" wrapText="1"/>
    </xf>
    <xf numFmtId="0" fontId="21" fillId="3" borderId="11" xfId="0" applyFont="1" applyFill="1" applyBorder="1" applyAlignment="1">
      <alignment horizontal="left" vertical="center" wrapText="1"/>
    </xf>
    <xf numFmtId="0" fontId="21" fillId="3" borderId="17" xfId="0" applyFont="1" applyFill="1" applyBorder="1" applyAlignment="1">
      <alignment horizontal="left" vertical="center" wrapText="1"/>
    </xf>
    <xf numFmtId="0" fontId="21" fillId="3" borderId="12" xfId="0" applyFont="1" applyFill="1" applyBorder="1" applyAlignment="1">
      <alignment horizontal="center" vertical="center" wrapText="1"/>
    </xf>
    <xf numFmtId="0" fontId="21" fillId="3" borderId="18" xfId="0" applyFont="1" applyFill="1" applyBorder="1" applyAlignment="1">
      <alignment horizontal="center" vertical="center" wrapText="1"/>
    </xf>
    <xf numFmtId="0" fontId="59" fillId="0" borderId="20" xfId="1" applyFont="1" applyBorder="1" applyAlignment="1">
      <alignment horizontal="left" vertical="center" wrapText="1"/>
    </xf>
    <xf numFmtId="0" fontId="59" fillId="0" borderId="22" xfId="1" applyFont="1" applyBorder="1" applyAlignment="1">
      <alignment horizontal="left" vertical="center" wrapText="1"/>
    </xf>
    <xf numFmtId="0" fontId="24" fillId="0" borderId="20" xfId="0" applyFont="1" applyFill="1" applyBorder="1" applyAlignment="1">
      <alignment horizontal="left" vertical="center" wrapText="1"/>
    </xf>
    <xf numFmtId="0" fontId="24" fillId="0" borderId="21" xfId="0" applyFont="1" applyFill="1" applyBorder="1" applyAlignment="1">
      <alignment horizontal="left" vertical="center" wrapText="1"/>
    </xf>
    <xf numFmtId="0" fontId="24" fillId="0" borderId="22" xfId="0" applyFont="1" applyFill="1" applyBorder="1" applyAlignment="1">
      <alignment horizontal="left" vertical="center" wrapText="1"/>
    </xf>
    <xf numFmtId="4" fontId="21" fillId="3" borderId="13" xfId="0" applyNumberFormat="1" applyFont="1" applyFill="1" applyBorder="1" applyAlignment="1">
      <alignment horizontal="left" vertical="center" wrapText="1"/>
    </xf>
    <xf numFmtId="4" fontId="21" fillId="3" borderId="14" xfId="0" applyNumberFormat="1" applyFont="1" applyFill="1" applyBorder="1" applyAlignment="1">
      <alignment horizontal="left" vertical="center" wrapText="1"/>
    </xf>
    <xf numFmtId="4" fontId="21" fillId="3" borderId="15" xfId="0" applyNumberFormat="1" applyFont="1" applyFill="1" applyBorder="1" applyAlignment="1">
      <alignment horizontal="left" vertical="center" wrapText="1"/>
    </xf>
    <xf numFmtId="4" fontId="32" fillId="4" borderId="0" xfId="46" applyNumberFormat="1" applyFont="1" applyFill="1" applyAlignment="1">
      <alignment horizontal="center"/>
    </xf>
    <xf numFmtId="4" fontId="30" fillId="4" borderId="0" xfId="46" applyNumberFormat="1" applyFont="1" applyFill="1" applyAlignment="1">
      <alignment horizontal="center"/>
    </xf>
    <xf numFmtId="0" fontId="32" fillId="4" borderId="0" xfId="45" applyFont="1" applyFill="1" applyAlignment="1">
      <alignment horizontal="center"/>
    </xf>
    <xf numFmtId="0" fontId="26" fillId="4" borderId="0" xfId="45" applyFont="1" applyFill="1" applyAlignment="1">
      <alignment horizontal="center" vertical="center"/>
    </xf>
    <xf numFmtId="0" fontId="27" fillId="4" borderId="0" xfId="45" applyFont="1" applyFill="1" applyAlignment="1">
      <alignment horizontal="center" vertical="center"/>
    </xf>
    <xf numFmtId="0" fontId="28" fillId="4" borderId="0" xfId="45" applyFont="1" applyFill="1" applyAlignment="1">
      <alignment horizontal="justify" vertical="center" wrapText="1"/>
    </xf>
    <xf numFmtId="4" fontId="28" fillId="4" borderId="0" xfId="46" applyNumberFormat="1" applyFont="1" applyFill="1" applyAlignment="1">
      <alignment horizontal="center" vertical="center"/>
    </xf>
    <xf numFmtId="165" fontId="31" fillId="4" borderId="0" xfId="45" applyNumberFormat="1" applyFont="1" applyFill="1" applyAlignment="1">
      <alignment horizontal="center"/>
    </xf>
    <xf numFmtId="165" fontId="33" fillId="4" borderId="0" xfId="45" applyNumberFormat="1" applyFont="1" applyFill="1" applyAlignment="1">
      <alignment horizontal="center"/>
    </xf>
    <xf numFmtId="2" fontId="33" fillId="4" borderId="0" xfId="45" applyNumberFormat="1" applyFont="1" applyFill="1" applyAlignment="1">
      <alignment horizontal="center"/>
    </xf>
    <xf numFmtId="2" fontId="32" fillId="4" borderId="0" xfId="45" applyNumberFormat="1" applyFont="1" applyFill="1" applyAlignment="1">
      <alignment horizontal="center"/>
    </xf>
  </cellXfs>
  <cellStyles count="49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ien hypertexte" xfId="47" builtinId="8"/>
    <cellStyle name="Lien hypertexte 2" xfId="48" xr:uid="{3FD58973-8A0F-45AB-B71B-67A6B1C90623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ormal 2 2" xfId="45" xr:uid="{539AFF62-7B36-4784-9A82-B3FD492F5312}"/>
    <cellStyle name="Normal 3 2" xfId="46" xr:uid="{1B7ED4A5-917E-41B6-9106-E9D024B138A6}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68748</xdr:colOff>
      <xdr:row>1</xdr:row>
      <xdr:rowOff>40998</xdr:rowOff>
    </xdr:from>
    <xdr:to>
      <xdr:col>3</xdr:col>
      <xdr:colOff>115956</xdr:colOff>
      <xdr:row>5</xdr:row>
      <xdr:rowOff>137629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E687E922-6E49-466F-8DB6-E2E391879F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398" y="202923"/>
          <a:ext cx="1285458" cy="7443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381000</xdr:colOff>
      <xdr:row>0</xdr:row>
      <xdr:rowOff>124239</xdr:rowOff>
    </xdr:from>
    <xdr:to>
      <xdr:col>8</xdr:col>
      <xdr:colOff>552450</xdr:colOff>
      <xdr:row>5</xdr:row>
      <xdr:rowOff>133764</xdr:rowOff>
    </xdr:to>
    <xdr:pic>
      <xdr:nvPicPr>
        <xdr:cNvPr id="3" name="Image 2" descr="Unanime + Hall Idasiak">
          <a:extLst>
            <a:ext uri="{FF2B5EF4-FFF2-40B4-BE49-F238E27FC236}">
              <a16:creationId xmlns:a16="http://schemas.microsoft.com/office/drawing/2014/main" id="{A91B6E49-D2C7-4B94-A4AB-33B5CE6216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124239"/>
          <a:ext cx="1047750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57979</xdr:colOff>
      <xdr:row>16</xdr:row>
      <xdr:rowOff>82825</xdr:rowOff>
    </xdr:from>
    <xdr:to>
      <xdr:col>2</xdr:col>
      <xdr:colOff>834548</xdr:colOff>
      <xdr:row>17</xdr:row>
      <xdr:rowOff>137491</xdr:rowOff>
    </xdr:to>
    <xdr:pic>
      <xdr:nvPicPr>
        <xdr:cNvPr id="4" name="Image 3" descr="Centre Hospitalier Durécu-Lavoisier – Hôpital de proximité, à vocation  gériatrique près de chez vous">
          <a:extLst>
            <a:ext uri="{FF2B5EF4-FFF2-40B4-BE49-F238E27FC236}">
              <a16:creationId xmlns:a16="http://schemas.microsoft.com/office/drawing/2014/main" id="{5635ED9C-D663-4CC7-A7D8-5F9426EBD5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7579" y="3483250"/>
          <a:ext cx="776569" cy="4451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44191</xdr:colOff>
      <xdr:row>18</xdr:row>
      <xdr:rowOff>16565</xdr:rowOff>
    </xdr:from>
    <xdr:to>
      <xdr:col>3</xdr:col>
      <xdr:colOff>995</xdr:colOff>
      <xdr:row>19</xdr:row>
      <xdr:rowOff>175176</xdr:rowOff>
    </xdr:to>
    <xdr:pic>
      <xdr:nvPicPr>
        <xdr:cNvPr id="5" name="Image 4" descr="Assistant à maîtrise d'ouvrage – AMO - A2MO">
          <a:extLst>
            <a:ext uri="{FF2B5EF4-FFF2-40B4-BE49-F238E27FC236}">
              <a16:creationId xmlns:a16="http://schemas.microsoft.com/office/drawing/2014/main" id="{89F7577E-01DB-4BF4-8609-DC7FD371E8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3791" y="4055165"/>
          <a:ext cx="833104" cy="4443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74543</xdr:colOff>
      <xdr:row>20</xdr:row>
      <xdr:rowOff>51507</xdr:rowOff>
    </xdr:from>
    <xdr:to>
      <xdr:col>2</xdr:col>
      <xdr:colOff>844826</xdr:colOff>
      <xdr:row>21</xdr:row>
      <xdr:rowOff>116371</xdr:rowOff>
    </xdr:to>
    <xdr:pic>
      <xdr:nvPicPr>
        <xdr:cNvPr id="6" name="Image 5" descr="Soenen Coordination Hérouville Saint Clair - Bureau d'études (adresse,  horaires)">
          <a:extLst>
            <a:ext uri="{FF2B5EF4-FFF2-40B4-BE49-F238E27FC236}">
              <a16:creationId xmlns:a16="http://schemas.microsoft.com/office/drawing/2014/main" id="{784A1FF3-DC6E-4642-87D7-62156E986A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4143" y="4661607"/>
          <a:ext cx="770283" cy="4458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mailto:magdalena.bukowska@cbarchitectes.fr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mailto:julien.merceron@cbarchitectes.fr" TargetMode="External"/><Relationship Id="rId1" Type="http://schemas.openxmlformats.org/officeDocument/2006/relationships/hyperlink" Target="mailto:secretariat@cbarchitectes.fr" TargetMode="External"/><Relationship Id="rId6" Type="http://schemas.openxmlformats.org/officeDocument/2006/relationships/hyperlink" Target="mailto:b.bazelle@unhi.fr" TargetMode="External"/><Relationship Id="rId5" Type="http://schemas.openxmlformats.org/officeDocument/2006/relationships/hyperlink" Target="mailto:m.truong@unhi.fr" TargetMode="External"/><Relationship Id="rId4" Type="http://schemas.openxmlformats.org/officeDocument/2006/relationships/hyperlink" Target="http://www.unhi.fr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135332-E11D-45AD-B0B2-2AE13F58376B}">
  <sheetPr codeName="Feuil1">
    <pageSetUpPr fitToPage="1"/>
  </sheetPr>
  <dimension ref="A1:L90"/>
  <sheetViews>
    <sheetView showGridLines="0" tabSelected="1" zoomScaleNormal="100" zoomScaleSheetLayoutView="115" workbookViewId="0">
      <selection activeCell="R59" sqref="R59"/>
    </sheetView>
  </sheetViews>
  <sheetFormatPr baseColWidth="10" defaultRowHeight="14.25" x14ac:dyDescent="0.2"/>
  <cols>
    <col min="1" max="1" width="3.7109375" style="31" customWidth="1"/>
    <col min="2" max="2" width="5.42578125" style="31" customWidth="1"/>
    <col min="3" max="6" width="13.140625" style="31" customWidth="1"/>
    <col min="7" max="7" width="2.85546875" style="31" customWidth="1"/>
    <col min="8" max="9" width="13.140625" style="31" customWidth="1"/>
    <col min="10" max="11" width="17" style="31" customWidth="1"/>
    <col min="12" max="12" width="3.7109375" style="31" customWidth="1"/>
    <col min="13" max="256" width="11.42578125" style="31"/>
    <col min="257" max="257" width="3.7109375" style="31" customWidth="1"/>
    <col min="258" max="258" width="5.42578125" style="31" customWidth="1"/>
    <col min="259" max="262" width="13.140625" style="31" customWidth="1"/>
    <col min="263" max="263" width="2.85546875" style="31" customWidth="1"/>
    <col min="264" max="267" width="13.140625" style="31" customWidth="1"/>
    <col min="268" max="268" width="3.7109375" style="31" customWidth="1"/>
    <col min="269" max="512" width="11.42578125" style="31"/>
    <col min="513" max="513" width="3.7109375" style="31" customWidth="1"/>
    <col min="514" max="514" width="5.42578125" style="31" customWidth="1"/>
    <col min="515" max="518" width="13.140625" style="31" customWidth="1"/>
    <col min="519" max="519" width="2.85546875" style="31" customWidth="1"/>
    <col min="520" max="523" width="13.140625" style="31" customWidth="1"/>
    <col min="524" max="524" width="3.7109375" style="31" customWidth="1"/>
    <col min="525" max="768" width="11.42578125" style="31"/>
    <col min="769" max="769" width="3.7109375" style="31" customWidth="1"/>
    <col min="770" max="770" width="5.42578125" style="31" customWidth="1"/>
    <col min="771" max="774" width="13.140625" style="31" customWidth="1"/>
    <col min="775" max="775" width="2.85546875" style="31" customWidth="1"/>
    <col min="776" max="779" width="13.140625" style="31" customWidth="1"/>
    <col min="780" max="780" width="3.7109375" style="31" customWidth="1"/>
    <col min="781" max="1024" width="11.42578125" style="31"/>
    <col min="1025" max="1025" width="3.7109375" style="31" customWidth="1"/>
    <col min="1026" max="1026" width="5.42578125" style="31" customWidth="1"/>
    <col min="1027" max="1030" width="13.140625" style="31" customWidth="1"/>
    <col min="1031" max="1031" width="2.85546875" style="31" customWidth="1"/>
    <col min="1032" max="1035" width="13.140625" style="31" customWidth="1"/>
    <col min="1036" max="1036" width="3.7109375" style="31" customWidth="1"/>
    <col min="1037" max="1280" width="11.42578125" style="31"/>
    <col min="1281" max="1281" width="3.7109375" style="31" customWidth="1"/>
    <col min="1282" max="1282" width="5.42578125" style="31" customWidth="1"/>
    <col min="1283" max="1286" width="13.140625" style="31" customWidth="1"/>
    <col min="1287" max="1287" width="2.85546875" style="31" customWidth="1"/>
    <col min="1288" max="1291" width="13.140625" style="31" customWidth="1"/>
    <col min="1292" max="1292" width="3.7109375" style="31" customWidth="1"/>
    <col min="1293" max="1536" width="11.42578125" style="31"/>
    <col min="1537" max="1537" width="3.7109375" style="31" customWidth="1"/>
    <col min="1538" max="1538" width="5.42578125" style="31" customWidth="1"/>
    <col min="1539" max="1542" width="13.140625" style="31" customWidth="1"/>
    <col min="1543" max="1543" width="2.85546875" style="31" customWidth="1"/>
    <col min="1544" max="1547" width="13.140625" style="31" customWidth="1"/>
    <col min="1548" max="1548" width="3.7109375" style="31" customWidth="1"/>
    <col min="1549" max="1792" width="11.42578125" style="31"/>
    <col min="1793" max="1793" width="3.7109375" style="31" customWidth="1"/>
    <col min="1794" max="1794" width="5.42578125" style="31" customWidth="1"/>
    <col min="1795" max="1798" width="13.140625" style="31" customWidth="1"/>
    <col min="1799" max="1799" width="2.85546875" style="31" customWidth="1"/>
    <col min="1800" max="1803" width="13.140625" style="31" customWidth="1"/>
    <col min="1804" max="1804" width="3.7109375" style="31" customWidth="1"/>
    <col min="1805" max="2048" width="11.42578125" style="31"/>
    <col min="2049" max="2049" width="3.7109375" style="31" customWidth="1"/>
    <col min="2050" max="2050" width="5.42578125" style="31" customWidth="1"/>
    <col min="2051" max="2054" width="13.140625" style="31" customWidth="1"/>
    <col min="2055" max="2055" width="2.85546875" style="31" customWidth="1"/>
    <col min="2056" max="2059" width="13.140625" style="31" customWidth="1"/>
    <col min="2060" max="2060" width="3.7109375" style="31" customWidth="1"/>
    <col min="2061" max="2304" width="11.42578125" style="31"/>
    <col min="2305" max="2305" width="3.7109375" style="31" customWidth="1"/>
    <col min="2306" max="2306" width="5.42578125" style="31" customWidth="1"/>
    <col min="2307" max="2310" width="13.140625" style="31" customWidth="1"/>
    <col min="2311" max="2311" width="2.85546875" style="31" customWidth="1"/>
    <col min="2312" max="2315" width="13.140625" style="31" customWidth="1"/>
    <col min="2316" max="2316" width="3.7109375" style="31" customWidth="1"/>
    <col min="2317" max="2560" width="11.42578125" style="31"/>
    <col min="2561" max="2561" width="3.7109375" style="31" customWidth="1"/>
    <col min="2562" max="2562" width="5.42578125" style="31" customWidth="1"/>
    <col min="2563" max="2566" width="13.140625" style="31" customWidth="1"/>
    <col min="2567" max="2567" width="2.85546875" style="31" customWidth="1"/>
    <col min="2568" max="2571" width="13.140625" style="31" customWidth="1"/>
    <col min="2572" max="2572" width="3.7109375" style="31" customWidth="1"/>
    <col min="2573" max="2816" width="11.42578125" style="31"/>
    <col min="2817" max="2817" width="3.7109375" style="31" customWidth="1"/>
    <col min="2818" max="2818" width="5.42578125" style="31" customWidth="1"/>
    <col min="2819" max="2822" width="13.140625" style="31" customWidth="1"/>
    <col min="2823" max="2823" width="2.85546875" style="31" customWidth="1"/>
    <col min="2824" max="2827" width="13.140625" style="31" customWidth="1"/>
    <col min="2828" max="2828" width="3.7109375" style="31" customWidth="1"/>
    <col min="2829" max="3072" width="11.42578125" style="31"/>
    <col min="3073" max="3073" width="3.7109375" style="31" customWidth="1"/>
    <col min="3074" max="3074" width="5.42578125" style="31" customWidth="1"/>
    <col min="3075" max="3078" width="13.140625" style="31" customWidth="1"/>
    <col min="3079" max="3079" width="2.85546875" style="31" customWidth="1"/>
    <col min="3080" max="3083" width="13.140625" style="31" customWidth="1"/>
    <col min="3084" max="3084" width="3.7109375" style="31" customWidth="1"/>
    <col min="3085" max="3328" width="11.42578125" style="31"/>
    <col min="3329" max="3329" width="3.7109375" style="31" customWidth="1"/>
    <col min="3330" max="3330" width="5.42578125" style="31" customWidth="1"/>
    <col min="3331" max="3334" width="13.140625" style="31" customWidth="1"/>
    <col min="3335" max="3335" width="2.85546875" style="31" customWidth="1"/>
    <col min="3336" max="3339" width="13.140625" style="31" customWidth="1"/>
    <col min="3340" max="3340" width="3.7109375" style="31" customWidth="1"/>
    <col min="3341" max="3584" width="11.42578125" style="31"/>
    <col min="3585" max="3585" width="3.7109375" style="31" customWidth="1"/>
    <col min="3586" max="3586" width="5.42578125" style="31" customWidth="1"/>
    <col min="3587" max="3590" width="13.140625" style="31" customWidth="1"/>
    <col min="3591" max="3591" width="2.85546875" style="31" customWidth="1"/>
    <col min="3592" max="3595" width="13.140625" style="31" customWidth="1"/>
    <col min="3596" max="3596" width="3.7109375" style="31" customWidth="1"/>
    <col min="3597" max="3840" width="11.42578125" style="31"/>
    <col min="3841" max="3841" width="3.7109375" style="31" customWidth="1"/>
    <col min="3842" max="3842" width="5.42578125" style="31" customWidth="1"/>
    <col min="3843" max="3846" width="13.140625" style="31" customWidth="1"/>
    <col min="3847" max="3847" width="2.85546875" style="31" customWidth="1"/>
    <col min="3848" max="3851" width="13.140625" style="31" customWidth="1"/>
    <col min="3852" max="3852" width="3.7109375" style="31" customWidth="1"/>
    <col min="3853" max="4096" width="11.42578125" style="31"/>
    <col min="4097" max="4097" width="3.7109375" style="31" customWidth="1"/>
    <col min="4098" max="4098" width="5.42578125" style="31" customWidth="1"/>
    <col min="4099" max="4102" width="13.140625" style="31" customWidth="1"/>
    <col min="4103" max="4103" width="2.85546875" style="31" customWidth="1"/>
    <col min="4104" max="4107" width="13.140625" style="31" customWidth="1"/>
    <col min="4108" max="4108" width="3.7109375" style="31" customWidth="1"/>
    <col min="4109" max="4352" width="11.42578125" style="31"/>
    <col min="4353" max="4353" width="3.7109375" style="31" customWidth="1"/>
    <col min="4354" max="4354" width="5.42578125" style="31" customWidth="1"/>
    <col min="4355" max="4358" width="13.140625" style="31" customWidth="1"/>
    <col min="4359" max="4359" width="2.85546875" style="31" customWidth="1"/>
    <col min="4360" max="4363" width="13.140625" style="31" customWidth="1"/>
    <col min="4364" max="4364" width="3.7109375" style="31" customWidth="1"/>
    <col min="4365" max="4608" width="11.42578125" style="31"/>
    <col min="4609" max="4609" width="3.7109375" style="31" customWidth="1"/>
    <col min="4610" max="4610" width="5.42578125" style="31" customWidth="1"/>
    <col min="4611" max="4614" width="13.140625" style="31" customWidth="1"/>
    <col min="4615" max="4615" width="2.85546875" style="31" customWidth="1"/>
    <col min="4616" max="4619" width="13.140625" style="31" customWidth="1"/>
    <col min="4620" max="4620" width="3.7109375" style="31" customWidth="1"/>
    <col min="4621" max="4864" width="11.42578125" style="31"/>
    <col min="4865" max="4865" width="3.7109375" style="31" customWidth="1"/>
    <col min="4866" max="4866" width="5.42578125" style="31" customWidth="1"/>
    <col min="4867" max="4870" width="13.140625" style="31" customWidth="1"/>
    <col min="4871" max="4871" width="2.85546875" style="31" customWidth="1"/>
    <col min="4872" max="4875" width="13.140625" style="31" customWidth="1"/>
    <col min="4876" max="4876" width="3.7109375" style="31" customWidth="1"/>
    <col min="4877" max="5120" width="11.42578125" style="31"/>
    <col min="5121" max="5121" width="3.7109375" style="31" customWidth="1"/>
    <col min="5122" max="5122" width="5.42578125" style="31" customWidth="1"/>
    <col min="5123" max="5126" width="13.140625" style="31" customWidth="1"/>
    <col min="5127" max="5127" width="2.85546875" style="31" customWidth="1"/>
    <col min="5128" max="5131" width="13.140625" style="31" customWidth="1"/>
    <col min="5132" max="5132" width="3.7109375" style="31" customWidth="1"/>
    <col min="5133" max="5376" width="11.42578125" style="31"/>
    <col min="5377" max="5377" width="3.7109375" style="31" customWidth="1"/>
    <col min="5378" max="5378" width="5.42578125" style="31" customWidth="1"/>
    <col min="5379" max="5382" width="13.140625" style="31" customWidth="1"/>
    <col min="5383" max="5383" width="2.85546875" style="31" customWidth="1"/>
    <col min="5384" max="5387" width="13.140625" style="31" customWidth="1"/>
    <col min="5388" max="5388" width="3.7109375" style="31" customWidth="1"/>
    <col min="5389" max="5632" width="11.42578125" style="31"/>
    <col min="5633" max="5633" width="3.7109375" style="31" customWidth="1"/>
    <col min="5634" max="5634" width="5.42578125" style="31" customWidth="1"/>
    <col min="5635" max="5638" width="13.140625" style="31" customWidth="1"/>
    <col min="5639" max="5639" width="2.85546875" style="31" customWidth="1"/>
    <col min="5640" max="5643" width="13.140625" style="31" customWidth="1"/>
    <col min="5644" max="5644" width="3.7109375" style="31" customWidth="1"/>
    <col min="5645" max="5888" width="11.42578125" style="31"/>
    <col min="5889" max="5889" width="3.7109375" style="31" customWidth="1"/>
    <col min="5890" max="5890" width="5.42578125" style="31" customWidth="1"/>
    <col min="5891" max="5894" width="13.140625" style="31" customWidth="1"/>
    <col min="5895" max="5895" width="2.85546875" style="31" customWidth="1"/>
    <col min="5896" max="5899" width="13.140625" style="31" customWidth="1"/>
    <col min="5900" max="5900" width="3.7109375" style="31" customWidth="1"/>
    <col min="5901" max="6144" width="11.42578125" style="31"/>
    <col min="6145" max="6145" width="3.7109375" style="31" customWidth="1"/>
    <col min="6146" max="6146" width="5.42578125" style="31" customWidth="1"/>
    <col min="6147" max="6150" width="13.140625" style="31" customWidth="1"/>
    <col min="6151" max="6151" width="2.85546875" style="31" customWidth="1"/>
    <col min="6152" max="6155" width="13.140625" style="31" customWidth="1"/>
    <col min="6156" max="6156" width="3.7109375" style="31" customWidth="1"/>
    <col min="6157" max="6400" width="11.42578125" style="31"/>
    <col min="6401" max="6401" width="3.7109375" style="31" customWidth="1"/>
    <col min="6402" max="6402" width="5.42578125" style="31" customWidth="1"/>
    <col min="6403" max="6406" width="13.140625" style="31" customWidth="1"/>
    <col min="6407" max="6407" width="2.85546875" style="31" customWidth="1"/>
    <col min="6408" max="6411" width="13.140625" style="31" customWidth="1"/>
    <col min="6412" max="6412" width="3.7109375" style="31" customWidth="1"/>
    <col min="6413" max="6656" width="11.42578125" style="31"/>
    <col min="6657" max="6657" width="3.7109375" style="31" customWidth="1"/>
    <col min="6658" max="6658" width="5.42578125" style="31" customWidth="1"/>
    <col min="6659" max="6662" width="13.140625" style="31" customWidth="1"/>
    <col min="6663" max="6663" width="2.85546875" style="31" customWidth="1"/>
    <col min="6664" max="6667" width="13.140625" style="31" customWidth="1"/>
    <col min="6668" max="6668" width="3.7109375" style="31" customWidth="1"/>
    <col min="6669" max="6912" width="11.42578125" style="31"/>
    <col min="6913" max="6913" width="3.7109375" style="31" customWidth="1"/>
    <col min="6914" max="6914" width="5.42578125" style="31" customWidth="1"/>
    <col min="6915" max="6918" width="13.140625" style="31" customWidth="1"/>
    <col min="6919" max="6919" width="2.85546875" style="31" customWidth="1"/>
    <col min="6920" max="6923" width="13.140625" style="31" customWidth="1"/>
    <col min="6924" max="6924" width="3.7109375" style="31" customWidth="1"/>
    <col min="6925" max="7168" width="11.42578125" style="31"/>
    <col min="7169" max="7169" width="3.7109375" style="31" customWidth="1"/>
    <col min="7170" max="7170" width="5.42578125" style="31" customWidth="1"/>
    <col min="7171" max="7174" width="13.140625" style="31" customWidth="1"/>
    <col min="7175" max="7175" width="2.85546875" style="31" customWidth="1"/>
    <col min="7176" max="7179" width="13.140625" style="31" customWidth="1"/>
    <col min="7180" max="7180" width="3.7109375" style="31" customWidth="1"/>
    <col min="7181" max="7424" width="11.42578125" style="31"/>
    <col min="7425" max="7425" width="3.7109375" style="31" customWidth="1"/>
    <col min="7426" max="7426" width="5.42578125" style="31" customWidth="1"/>
    <col min="7427" max="7430" width="13.140625" style="31" customWidth="1"/>
    <col min="7431" max="7431" width="2.85546875" style="31" customWidth="1"/>
    <col min="7432" max="7435" width="13.140625" style="31" customWidth="1"/>
    <col min="7436" max="7436" width="3.7109375" style="31" customWidth="1"/>
    <col min="7437" max="7680" width="11.42578125" style="31"/>
    <col min="7681" max="7681" width="3.7109375" style="31" customWidth="1"/>
    <col min="7682" max="7682" width="5.42578125" style="31" customWidth="1"/>
    <col min="7683" max="7686" width="13.140625" style="31" customWidth="1"/>
    <col min="7687" max="7687" width="2.85546875" style="31" customWidth="1"/>
    <col min="7688" max="7691" width="13.140625" style="31" customWidth="1"/>
    <col min="7692" max="7692" width="3.7109375" style="31" customWidth="1"/>
    <col min="7693" max="7936" width="11.42578125" style="31"/>
    <col min="7937" max="7937" width="3.7109375" style="31" customWidth="1"/>
    <col min="7938" max="7938" width="5.42578125" style="31" customWidth="1"/>
    <col min="7939" max="7942" width="13.140625" style="31" customWidth="1"/>
    <col min="7943" max="7943" width="2.85546875" style="31" customWidth="1"/>
    <col min="7944" max="7947" width="13.140625" style="31" customWidth="1"/>
    <col min="7948" max="7948" width="3.7109375" style="31" customWidth="1"/>
    <col min="7949" max="8192" width="11.42578125" style="31"/>
    <col min="8193" max="8193" width="3.7109375" style="31" customWidth="1"/>
    <col min="8194" max="8194" width="5.42578125" style="31" customWidth="1"/>
    <col min="8195" max="8198" width="13.140625" style="31" customWidth="1"/>
    <col min="8199" max="8199" width="2.85546875" style="31" customWidth="1"/>
    <col min="8200" max="8203" width="13.140625" style="31" customWidth="1"/>
    <col min="8204" max="8204" width="3.7109375" style="31" customWidth="1"/>
    <col min="8205" max="8448" width="11.42578125" style="31"/>
    <col min="8449" max="8449" width="3.7109375" style="31" customWidth="1"/>
    <col min="8450" max="8450" width="5.42578125" style="31" customWidth="1"/>
    <col min="8451" max="8454" width="13.140625" style="31" customWidth="1"/>
    <col min="8455" max="8455" width="2.85546875" style="31" customWidth="1"/>
    <col min="8456" max="8459" width="13.140625" style="31" customWidth="1"/>
    <col min="8460" max="8460" width="3.7109375" style="31" customWidth="1"/>
    <col min="8461" max="8704" width="11.42578125" style="31"/>
    <col min="8705" max="8705" width="3.7109375" style="31" customWidth="1"/>
    <col min="8706" max="8706" width="5.42578125" style="31" customWidth="1"/>
    <col min="8707" max="8710" width="13.140625" style="31" customWidth="1"/>
    <col min="8711" max="8711" width="2.85546875" style="31" customWidth="1"/>
    <col min="8712" max="8715" width="13.140625" style="31" customWidth="1"/>
    <col min="8716" max="8716" width="3.7109375" style="31" customWidth="1"/>
    <col min="8717" max="8960" width="11.42578125" style="31"/>
    <col min="8961" max="8961" width="3.7109375" style="31" customWidth="1"/>
    <col min="8962" max="8962" width="5.42578125" style="31" customWidth="1"/>
    <col min="8963" max="8966" width="13.140625" style="31" customWidth="1"/>
    <col min="8967" max="8967" width="2.85546875" style="31" customWidth="1"/>
    <col min="8968" max="8971" width="13.140625" style="31" customWidth="1"/>
    <col min="8972" max="8972" width="3.7109375" style="31" customWidth="1"/>
    <col min="8973" max="9216" width="11.42578125" style="31"/>
    <col min="9217" max="9217" width="3.7109375" style="31" customWidth="1"/>
    <col min="9218" max="9218" width="5.42578125" style="31" customWidth="1"/>
    <col min="9219" max="9222" width="13.140625" style="31" customWidth="1"/>
    <col min="9223" max="9223" width="2.85546875" style="31" customWidth="1"/>
    <col min="9224" max="9227" width="13.140625" style="31" customWidth="1"/>
    <col min="9228" max="9228" width="3.7109375" style="31" customWidth="1"/>
    <col min="9229" max="9472" width="11.42578125" style="31"/>
    <col min="9473" max="9473" width="3.7109375" style="31" customWidth="1"/>
    <col min="9474" max="9474" width="5.42578125" style="31" customWidth="1"/>
    <col min="9475" max="9478" width="13.140625" style="31" customWidth="1"/>
    <col min="9479" max="9479" width="2.85546875" style="31" customWidth="1"/>
    <col min="9480" max="9483" width="13.140625" style="31" customWidth="1"/>
    <col min="9484" max="9484" width="3.7109375" style="31" customWidth="1"/>
    <col min="9485" max="9728" width="11.42578125" style="31"/>
    <col min="9729" max="9729" width="3.7109375" style="31" customWidth="1"/>
    <col min="9730" max="9730" width="5.42578125" style="31" customWidth="1"/>
    <col min="9731" max="9734" width="13.140625" style="31" customWidth="1"/>
    <col min="9735" max="9735" width="2.85546875" style="31" customWidth="1"/>
    <col min="9736" max="9739" width="13.140625" style="31" customWidth="1"/>
    <col min="9740" max="9740" width="3.7109375" style="31" customWidth="1"/>
    <col min="9741" max="9984" width="11.42578125" style="31"/>
    <col min="9985" max="9985" width="3.7109375" style="31" customWidth="1"/>
    <col min="9986" max="9986" width="5.42578125" style="31" customWidth="1"/>
    <col min="9987" max="9990" width="13.140625" style="31" customWidth="1"/>
    <col min="9991" max="9991" width="2.85546875" style="31" customWidth="1"/>
    <col min="9992" max="9995" width="13.140625" style="31" customWidth="1"/>
    <col min="9996" max="9996" width="3.7109375" style="31" customWidth="1"/>
    <col min="9997" max="10240" width="11.42578125" style="31"/>
    <col min="10241" max="10241" width="3.7109375" style="31" customWidth="1"/>
    <col min="10242" max="10242" width="5.42578125" style="31" customWidth="1"/>
    <col min="10243" max="10246" width="13.140625" style="31" customWidth="1"/>
    <col min="10247" max="10247" width="2.85546875" style="31" customWidth="1"/>
    <col min="10248" max="10251" width="13.140625" style="31" customWidth="1"/>
    <col min="10252" max="10252" width="3.7109375" style="31" customWidth="1"/>
    <col min="10253" max="10496" width="11.42578125" style="31"/>
    <col min="10497" max="10497" width="3.7109375" style="31" customWidth="1"/>
    <col min="10498" max="10498" width="5.42578125" style="31" customWidth="1"/>
    <col min="10499" max="10502" width="13.140625" style="31" customWidth="1"/>
    <col min="10503" max="10503" width="2.85546875" style="31" customWidth="1"/>
    <col min="10504" max="10507" width="13.140625" style="31" customWidth="1"/>
    <col min="10508" max="10508" width="3.7109375" style="31" customWidth="1"/>
    <col min="10509" max="10752" width="11.42578125" style="31"/>
    <col min="10753" max="10753" width="3.7109375" style="31" customWidth="1"/>
    <col min="10754" max="10754" width="5.42578125" style="31" customWidth="1"/>
    <col min="10755" max="10758" width="13.140625" style="31" customWidth="1"/>
    <col min="10759" max="10759" width="2.85546875" style="31" customWidth="1"/>
    <col min="10760" max="10763" width="13.140625" style="31" customWidth="1"/>
    <col min="10764" max="10764" width="3.7109375" style="31" customWidth="1"/>
    <col min="10765" max="11008" width="11.42578125" style="31"/>
    <col min="11009" max="11009" width="3.7109375" style="31" customWidth="1"/>
    <col min="11010" max="11010" width="5.42578125" style="31" customWidth="1"/>
    <col min="11011" max="11014" width="13.140625" style="31" customWidth="1"/>
    <col min="11015" max="11015" width="2.85546875" style="31" customWidth="1"/>
    <col min="11016" max="11019" width="13.140625" style="31" customWidth="1"/>
    <col min="11020" max="11020" width="3.7109375" style="31" customWidth="1"/>
    <col min="11021" max="11264" width="11.42578125" style="31"/>
    <col min="11265" max="11265" width="3.7109375" style="31" customWidth="1"/>
    <col min="11266" max="11266" width="5.42578125" style="31" customWidth="1"/>
    <col min="11267" max="11270" width="13.140625" style="31" customWidth="1"/>
    <col min="11271" max="11271" width="2.85546875" style="31" customWidth="1"/>
    <col min="11272" max="11275" width="13.140625" style="31" customWidth="1"/>
    <col min="11276" max="11276" width="3.7109375" style="31" customWidth="1"/>
    <col min="11277" max="11520" width="11.42578125" style="31"/>
    <col min="11521" max="11521" width="3.7109375" style="31" customWidth="1"/>
    <col min="11522" max="11522" width="5.42578125" style="31" customWidth="1"/>
    <col min="11523" max="11526" width="13.140625" style="31" customWidth="1"/>
    <col min="11527" max="11527" width="2.85546875" style="31" customWidth="1"/>
    <col min="11528" max="11531" width="13.140625" style="31" customWidth="1"/>
    <col min="11532" max="11532" width="3.7109375" style="31" customWidth="1"/>
    <col min="11533" max="11776" width="11.42578125" style="31"/>
    <col min="11777" max="11777" width="3.7109375" style="31" customWidth="1"/>
    <col min="11778" max="11778" width="5.42578125" style="31" customWidth="1"/>
    <col min="11779" max="11782" width="13.140625" style="31" customWidth="1"/>
    <col min="11783" max="11783" width="2.85546875" style="31" customWidth="1"/>
    <col min="11784" max="11787" width="13.140625" style="31" customWidth="1"/>
    <col min="11788" max="11788" width="3.7109375" style="31" customWidth="1"/>
    <col min="11789" max="12032" width="11.42578125" style="31"/>
    <col min="12033" max="12033" width="3.7109375" style="31" customWidth="1"/>
    <col min="12034" max="12034" width="5.42578125" style="31" customWidth="1"/>
    <col min="12035" max="12038" width="13.140625" style="31" customWidth="1"/>
    <col min="12039" max="12039" width="2.85546875" style="31" customWidth="1"/>
    <col min="12040" max="12043" width="13.140625" style="31" customWidth="1"/>
    <col min="12044" max="12044" width="3.7109375" style="31" customWidth="1"/>
    <col min="12045" max="12288" width="11.42578125" style="31"/>
    <col min="12289" max="12289" width="3.7109375" style="31" customWidth="1"/>
    <col min="12290" max="12290" width="5.42578125" style="31" customWidth="1"/>
    <col min="12291" max="12294" width="13.140625" style="31" customWidth="1"/>
    <col min="12295" max="12295" width="2.85546875" style="31" customWidth="1"/>
    <col min="12296" max="12299" width="13.140625" style="31" customWidth="1"/>
    <col min="12300" max="12300" width="3.7109375" style="31" customWidth="1"/>
    <col min="12301" max="12544" width="11.42578125" style="31"/>
    <col min="12545" max="12545" width="3.7109375" style="31" customWidth="1"/>
    <col min="12546" max="12546" width="5.42578125" style="31" customWidth="1"/>
    <col min="12547" max="12550" width="13.140625" style="31" customWidth="1"/>
    <col min="12551" max="12551" width="2.85546875" style="31" customWidth="1"/>
    <col min="12552" max="12555" width="13.140625" style="31" customWidth="1"/>
    <col min="12556" max="12556" width="3.7109375" style="31" customWidth="1"/>
    <col min="12557" max="12800" width="11.42578125" style="31"/>
    <col min="12801" max="12801" width="3.7109375" style="31" customWidth="1"/>
    <col min="12802" max="12802" width="5.42578125" style="31" customWidth="1"/>
    <col min="12803" max="12806" width="13.140625" style="31" customWidth="1"/>
    <col min="12807" max="12807" width="2.85546875" style="31" customWidth="1"/>
    <col min="12808" max="12811" width="13.140625" style="31" customWidth="1"/>
    <col min="12812" max="12812" width="3.7109375" style="31" customWidth="1"/>
    <col min="12813" max="13056" width="11.42578125" style="31"/>
    <col min="13057" max="13057" width="3.7109375" style="31" customWidth="1"/>
    <col min="13058" max="13058" width="5.42578125" style="31" customWidth="1"/>
    <col min="13059" max="13062" width="13.140625" style="31" customWidth="1"/>
    <col min="13063" max="13063" width="2.85546875" style="31" customWidth="1"/>
    <col min="13064" max="13067" width="13.140625" style="31" customWidth="1"/>
    <col min="13068" max="13068" width="3.7109375" style="31" customWidth="1"/>
    <col min="13069" max="13312" width="11.42578125" style="31"/>
    <col min="13313" max="13313" width="3.7109375" style="31" customWidth="1"/>
    <col min="13314" max="13314" width="5.42578125" style="31" customWidth="1"/>
    <col min="13315" max="13318" width="13.140625" style="31" customWidth="1"/>
    <col min="13319" max="13319" width="2.85546875" style="31" customWidth="1"/>
    <col min="13320" max="13323" width="13.140625" style="31" customWidth="1"/>
    <col min="13324" max="13324" width="3.7109375" style="31" customWidth="1"/>
    <col min="13325" max="13568" width="11.42578125" style="31"/>
    <col min="13569" max="13569" width="3.7109375" style="31" customWidth="1"/>
    <col min="13570" max="13570" width="5.42578125" style="31" customWidth="1"/>
    <col min="13571" max="13574" width="13.140625" style="31" customWidth="1"/>
    <col min="13575" max="13575" width="2.85546875" style="31" customWidth="1"/>
    <col min="13576" max="13579" width="13.140625" style="31" customWidth="1"/>
    <col min="13580" max="13580" width="3.7109375" style="31" customWidth="1"/>
    <col min="13581" max="13824" width="11.42578125" style="31"/>
    <col min="13825" max="13825" width="3.7109375" style="31" customWidth="1"/>
    <col min="13826" max="13826" width="5.42578125" style="31" customWidth="1"/>
    <col min="13827" max="13830" width="13.140625" style="31" customWidth="1"/>
    <col min="13831" max="13831" width="2.85546875" style="31" customWidth="1"/>
    <col min="13832" max="13835" width="13.140625" style="31" customWidth="1"/>
    <col min="13836" max="13836" width="3.7109375" style="31" customWidth="1"/>
    <col min="13837" max="14080" width="11.42578125" style="31"/>
    <col min="14081" max="14081" width="3.7109375" style="31" customWidth="1"/>
    <col min="14082" max="14082" width="5.42578125" style="31" customWidth="1"/>
    <col min="14083" max="14086" width="13.140625" style="31" customWidth="1"/>
    <col min="14087" max="14087" width="2.85546875" style="31" customWidth="1"/>
    <col min="14088" max="14091" width="13.140625" style="31" customWidth="1"/>
    <col min="14092" max="14092" width="3.7109375" style="31" customWidth="1"/>
    <col min="14093" max="14336" width="11.42578125" style="31"/>
    <col min="14337" max="14337" width="3.7109375" style="31" customWidth="1"/>
    <col min="14338" max="14338" width="5.42578125" style="31" customWidth="1"/>
    <col min="14339" max="14342" width="13.140625" style="31" customWidth="1"/>
    <col min="14343" max="14343" width="2.85546875" style="31" customWidth="1"/>
    <col min="14344" max="14347" width="13.140625" style="31" customWidth="1"/>
    <col min="14348" max="14348" width="3.7109375" style="31" customWidth="1"/>
    <col min="14349" max="14592" width="11.42578125" style="31"/>
    <col min="14593" max="14593" width="3.7109375" style="31" customWidth="1"/>
    <col min="14594" max="14594" width="5.42578125" style="31" customWidth="1"/>
    <col min="14595" max="14598" width="13.140625" style="31" customWidth="1"/>
    <col min="14599" max="14599" width="2.85546875" style="31" customWidth="1"/>
    <col min="14600" max="14603" width="13.140625" style="31" customWidth="1"/>
    <col min="14604" max="14604" width="3.7109375" style="31" customWidth="1"/>
    <col min="14605" max="14848" width="11.42578125" style="31"/>
    <col min="14849" max="14849" width="3.7109375" style="31" customWidth="1"/>
    <col min="14850" max="14850" width="5.42578125" style="31" customWidth="1"/>
    <col min="14851" max="14854" width="13.140625" style="31" customWidth="1"/>
    <col min="14855" max="14855" width="2.85546875" style="31" customWidth="1"/>
    <col min="14856" max="14859" width="13.140625" style="31" customWidth="1"/>
    <col min="14860" max="14860" width="3.7109375" style="31" customWidth="1"/>
    <col min="14861" max="15104" width="11.42578125" style="31"/>
    <col min="15105" max="15105" width="3.7109375" style="31" customWidth="1"/>
    <col min="15106" max="15106" width="5.42578125" style="31" customWidth="1"/>
    <col min="15107" max="15110" width="13.140625" style="31" customWidth="1"/>
    <col min="15111" max="15111" width="2.85546875" style="31" customWidth="1"/>
    <col min="15112" max="15115" width="13.140625" style="31" customWidth="1"/>
    <col min="15116" max="15116" width="3.7109375" style="31" customWidth="1"/>
    <col min="15117" max="15360" width="11.42578125" style="31"/>
    <col min="15361" max="15361" width="3.7109375" style="31" customWidth="1"/>
    <col min="15362" max="15362" width="5.42578125" style="31" customWidth="1"/>
    <col min="15363" max="15366" width="13.140625" style="31" customWidth="1"/>
    <col min="15367" max="15367" width="2.85546875" style="31" customWidth="1"/>
    <col min="15368" max="15371" width="13.140625" style="31" customWidth="1"/>
    <col min="15372" max="15372" width="3.7109375" style="31" customWidth="1"/>
    <col min="15373" max="15616" width="11.42578125" style="31"/>
    <col min="15617" max="15617" width="3.7109375" style="31" customWidth="1"/>
    <col min="15618" max="15618" width="5.42578125" style="31" customWidth="1"/>
    <col min="15619" max="15622" width="13.140625" style="31" customWidth="1"/>
    <col min="15623" max="15623" width="2.85546875" style="31" customWidth="1"/>
    <col min="15624" max="15627" width="13.140625" style="31" customWidth="1"/>
    <col min="15628" max="15628" width="3.7109375" style="31" customWidth="1"/>
    <col min="15629" max="15872" width="11.42578125" style="31"/>
    <col min="15873" max="15873" width="3.7109375" style="31" customWidth="1"/>
    <col min="15874" max="15874" width="5.42578125" style="31" customWidth="1"/>
    <col min="15875" max="15878" width="13.140625" style="31" customWidth="1"/>
    <col min="15879" max="15879" width="2.85546875" style="31" customWidth="1"/>
    <col min="15880" max="15883" width="13.140625" style="31" customWidth="1"/>
    <col min="15884" max="15884" width="3.7109375" style="31" customWidth="1"/>
    <col min="15885" max="16128" width="11.42578125" style="31"/>
    <col min="16129" max="16129" width="3.7109375" style="31" customWidth="1"/>
    <col min="16130" max="16130" width="5.42578125" style="31" customWidth="1"/>
    <col min="16131" max="16134" width="13.140625" style="31" customWidth="1"/>
    <col min="16135" max="16135" width="2.85546875" style="31" customWidth="1"/>
    <col min="16136" max="16139" width="13.140625" style="31" customWidth="1"/>
    <col min="16140" max="16140" width="3.7109375" style="31" customWidth="1"/>
    <col min="16141" max="16384" width="11.42578125" style="31"/>
  </cols>
  <sheetData>
    <row r="1" spans="2:12" ht="12.75" customHeight="1" x14ac:dyDescent="0.2">
      <c r="C1" s="33"/>
    </row>
    <row r="2" spans="2:12" ht="12.75" customHeight="1" x14ac:dyDescent="0.2">
      <c r="B2" s="34"/>
      <c r="C2" s="35"/>
      <c r="D2" s="36" t="s">
        <v>42</v>
      </c>
      <c r="F2" s="37"/>
      <c r="G2" s="37"/>
      <c r="H2" s="37"/>
      <c r="I2" s="37"/>
      <c r="J2" s="38" t="s">
        <v>43</v>
      </c>
    </row>
    <row r="3" spans="2:12" ht="12.75" customHeight="1" x14ac:dyDescent="0.2">
      <c r="B3" s="34"/>
      <c r="D3" s="36" t="s">
        <v>44</v>
      </c>
      <c r="F3" s="37"/>
      <c r="G3" s="37"/>
      <c r="H3" s="37"/>
      <c r="I3" s="37"/>
      <c r="J3" s="38" t="s">
        <v>45</v>
      </c>
    </row>
    <row r="4" spans="2:12" ht="12.75" customHeight="1" x14ac:dyDescent="0.2">
      <c r="B4" s="34"/>
      <c r="C4" s="37"/>
      <c r="D4" s="39" t="s">
        <v>46</v>
      </c>
      <c r="F4" s="40"/>
      <c r="G4" s="40"/>
      <c r="H4" s="37"/>
      <c r="I4" s="37"/>
      <c r="J4" s="41" t="s">
        <v>47</v>
      </c>
    </row>
    <row r="5" spans="2:12" ht="12.75" customHeight="1" x14ac:dyDescent="0.2">
      <c r="B5" s="34"/>
      <c r="C5" s="37"/>
      <c r="D5" s="42" t="s">
        <v>48</v>
      </c>
      <c r="F5" s="40"/>
      <c r="G5" s="40"/>
      <c r="H5" s="37"/>
      <c r="I5" s="37"/>
      <c r="J5" s="38" t="s">
        <v>49</v>
      </c>
    </row>
    <row r="6" spans="2:12" ht="12.75" customHeight="1" x14ac:dyDescent="0.2">
      <c r="B6" s="34"/>
      <c r="C6" s="37"/>
      <c r="D6" s="43" t="s">
        <v>50</v>
      </c>
      <c r="F6" s="40"/>
      <c r="G6" s="40"/>
      <c r="H6" s="37"/>
      <c r="I6" s="37"/>
      <c r="J6" s="44" t="s">
        <v>50</v>
      </c>
    </row>
    <row r="7" spans="2:12" ht="12.75" customHeight="1" x14ac:dyDescent="0.2">
      <c r="B7" s="34"/>
      <c r="C7" s="37"/>
      <c r="D7" s="42" t="s">
        <v>51</v>
      </c>
      <c r="F7" s="40"/>
      <c r="G7" s="40"/>
      <c r="H7" s="37"/>
      <c r="I7" s="37"/>
      <c r="J7" s="45" t="s">
        <v>52</v>
      </c>
    </row>
    <row r="8" spans="2:12" ht="12.75" customHeight="1" x14ac:dyDescent="0.2">
      <c r="B8" s="34"/>
      <c r="C8" s="37"/>
      <c r="D8" s="42" t="s">
        <v>53</v>
      </c>
      <c r="F8" s="40"/>
      <c r="G8" s="40"/>
      <c r="H8" s="37"/>
      <c r="I8" s="37"/>
      <c r="J8" s="45" t="s">
        <v>104</v>
      </c>
    </row>
    <row r="9" spans="2:12" ht="12.75" customHeight="1" x14ac:dyDescent="0.2">
      <c r="B9" s="34"/>
      <c r="C9" s="37"/>
      <c r="D9" s="42"/>
      <c r="F9" s="40"/>
      <c r="G9" s="40"/>
      <c r="H9" s="37"/>
      <c r="I9" s="37"/>
      <c r="J9" s="45"/>
    </row>
    <row r="10" spans="2:12" ht="12.75" customHeight="1" x14ac:dyDescent="0.2">
      <c r="B10" s="195" t="s">
        <v>54</v>
      </c>
      <c r="C10" s="195"/>
      <c r="D10" s="195"/>
      <c r="E10" s="195"/>
      <c r="F10" s="195"/>
      <c r="G10" s="40"/>
      <c r="H10" s="196" t="s">
        <v>55</v>
      </c>
      <c r="I10" s="196"/>
      <c r="J10" s="196"/>
      <c r="K10" s="196"/>
    </row>
    <row r="11" spans="2:12" ht="15.2" customHeight="1" x14ac:dyDescent="0.2">
      <c r="C11" s="46"/>
      <c r="D11" s="46"/>
      <c r="E11" s="46"/>
      <c r="F11" s="46"/>
      <c r="G11" s="46"/>
      <c r="H11" s="46"/>
      <c r="I11" s="46"/>
      <c r="J11" s="46"/>
    </row>
    <row r="12" spans="2:12" ht="65.25" customHeight="1" x14ac:dyDescent="0.2">
      <c r="B12" s="197" t="s">
        <v>56</v>
      </c>
      <c r="C12" s="200" t="s">
        <v>114</v>
      </c>
      <c r="D12" s="200"/>
      <c r="E12" s="200"/>
      <c r="F12" s="200"/>
      <c r="G12" s="200"/>
      <c r="H12" s="200"/>
      <c r="I12" s="200"/>
      <c r="J12" s="200"/>
      <c r="K12" s="201"/>
      <c r="L12" s="47"/>
    </row>
    <row r="13" spans="2:12" ht="15.2" customHeight="1" x14ac:dyDescent="0.2">
      <c r="B13" s="198"/>
      <c r="C13" s="202" t="s">
        <v>57</v>
      </c>
      <c r="D13" s="202"/>
      <c r="E13" s="202"/>
      <c r="F13" s="202"/>
      <c r="G13" s="202"/>
      <c r="H13" s="202"/>
      <c r="I13" s="202"/>
      <c r="J13" s="202"/>
      <c r="K13" s="203"/>
      <c r="L13" s="48"/>
    </row>
    <row r="14" spans="2:12" ht="15.2" customHeight="1" x14ac:dyDescent="0.2">
      <c r="B14" s="199"/>
      <c r="C14" s="204"/>
      <c r="D14" s="204"/>
      <c r="E14" s="204"/>
      <c r="F14" s="204"/>
      <c r="G14" s="204"/>
      <c r="H14" s="204"/>
      <c r="I14" s="204"/>
      <c r="J14" s="204"/>
      <c r="K14" s="205"/>
      <c r="L14" s="49"/>
    </row>
    <row r="15" spans="2:12" ht="15.2" customHeight="1" x14ac:dyDescent="0.2">
      <c r="C15" s="46"/>
      <c r="D15" s="46"/>
      <c r="E15" s="46"/>
      <c r="F15" s="46"/>
      <c r="G15" s="46"/>
      <c r="H15" s="46"/>
      <c r="I15" s="46"/>
      <c r="J15" s="46"/>
    </row>
    <row r="16" spans="2:12" ht="15.2" customHeight="1" x14ac:dyDescent="0.2">
      <c r="C16" s="46"/>
      <c r="D16" s="46"/>
      <c r="E16" s="46"/>
      <c r="F16" s="46"/>
      <c r="G16" s="46"/>
      <c r="H16" s="46"/>
      <c r="I16" s="46"/>
      <c r="J16" s="46"/>
    </row>
    <row r="17" spans="2:12" ht="30.75" customHeight="1" x14ac:dyDescent="0.2">
      <c r="B17" s="152" t="s">
        <v>58</v>
      </c>
      <c r="C17" s="83"/>
      <c r="D17" s="85" t="s">
        <v>115</v>
      </c>
      <c r="E17" s="189" t="s">
        <v>59</v>
      </c>
      <c r="F17" s="189"/>
      <c r="G17" s="189"/>
      <c r="H17" s="189"/>
      <c r="I17" s="189"/>
      <c r="J17" s="190" t="s">
        <v>116</v>
      </c>
      <c r="K17" s="191"/>
    </row>
    <row r="18" spans="2:12" ht="19.5" customHeight="1" x14ac:dyDescent="0.2">
      <c r="B18" s="153"/>
      <c r="C18" s="84"/>
      <c r="D18" s="86" t="s">
        <v>60</v>
      </c>
      <c r="E18" s="194" t="s">
        <v>61</v>
      </c>
      <c r="F18" s="194"/>
      <c r="G18" s="194"/>
      <c r="H18" s="194"/>
      <c r="I18" s="194"/>
      <c r="J18" s="192"/>
      <c r="K18" s="193"/>
    </row>
    <row r="19" spans="2:12" ht="22.5" customHeight="1" x14ac:dyDescent="0.25">
      <c r="B19" s="153"/>
      <c r="C19"/>
      <c r="D19" s="87" t="s">
        <v>117</v>
      </c>
      <c r="E19" s="172" t="s">
        <v>118</v>
      </c>
      <c r="F19" s="172"/>
      <c r="G19" s="172"/>
      <c r="H19" s="172"/>
      <c r="I19" s="172"/>
      <c r="J19" s="173" t="s">
        <v>119</v>
      </c>
      <c r="K19" s="174"/>
    </row>
    <row r="20" spans="2:12" ht="22.5" customHeight="1" x14ac:dyDescent="0.2">
      <c r="B20" s="88"/>
      <c r="C20" s="89"/>
      <c r="D20" s="86" t="s">
        <v>60</v>
      </c>
      <c r="E20" s="194" t="s">
        <v>120</v>
      </c>
      <c r="F20" s="194"/>
      <c r="G20" s="194"/>
      <c r="H20" s="194"/>
      <c r="I20" s="194"/>
      <c r="J20" s="173"/>
      <c r="K20" s="174"/>
    </row>
    <row r="21" spans="2:12" ht="30" customHeight="1" x14ac:dyDescent="0.25">
      <c r="B21" s="88"/>
      <c r="C21"/>
      <c r="D21" s="87" t="s">
        <v>121</v>
      </c>
      <c r="E21" s="172" t="s">
        <v>122</v>
      </c>
      <c r="F21" s="172"/>
      <c r="G21" s="172"/>
      <c r="H21" s="172"/>
      <c r="I21" s="172"/>
      <c r="J21" s="173" t="s">
        <v>123</v>
      </c>
      <c r="K21" s="174"/>
    </row>
    <row r="22" spans="2:12" ht="30" customHeight="1" x14ac:dyDescent="0.2">
      <c r="B22" s="88"/>
      <c r="C22" s="51"/>
      <c r="D22" s="90" t="s">
        <v>60</v>
      </c>
      <c r="E22" s="177" t="s">
        <v>124</v>
      </c>
      <c r="F22" s="178"/>
      <c r="G22" s="178"/>
      <c r="H22" s="178"/>
      <c r="I22" s="178"/>
      <c r="J22" s="175"/>
      <c r="K22" s="176"/>
    </row>
    <row r="23" spans="2:12" ht="15.2" customHeight="1" x14ac:dyDescent="0.2">
      <c r="C23" s="46"/>
      <c r="D23" s="46"/>
      <c r="E23" s="46"/>
      <c r="F23" s="46"/>
      <c r="G23" s="46"/>
      <c r="H23" s="46"/>
      <c r="I23" s="46"/>
      <c r="J23" s="46"/>
    </row>
    <row r="24" spans="2:12" ht="15.2" customHeight="1" x14ac:dyDescent="0.2">
      <c r="C24" s="46"/>
      <c r="D24" s="46"/>
      <c r="E24" s="46"/>
      <c r="F24" s="46"/>
      <c r="G24" s="46"/>
      <c r="H24" s="46"/>
      <c r="I24" s="46"/>
      <c r="J24" s="46"/>
    </row>
    <row r="25" spans="2:12" ht="26.25" customHeight="1" x14ac:dyDescent="0.2">
      <c r="B25" s="152" t="s">
        <v>62</v>
      </c>
      <c r="C25" s="52" t="s">
        <v>63</v>
      </c>
      <c r="D25" s="179" t="s">
        <v>313</v>
      </c>
      <c r="E25" s="179"/>
      <c r="F25" s="179"/>
      <c r="G25" s="179"/>
      <c r="H25" s="179"/>
      <c r="I25" s="180"/>
      <c r="J25" s="53" t="s">
        <v>64</v>
      </c>
      <c r="K25" s="53" t="s">
        <v>65</v>
      </c>
    </row>
    <row r="26" spans="2:12" ht="26.25" customHeight="1" x14ac:dyDescent="0.2">
      <c r="B26" s="153"/>
      <c r="C26" s="54"/>
      <c r="D26" s="181"/>
      <c r="E26" s="181"/>
      <c r="F26" s="181"/>
      <c r="G26" s="181"/>
      <c r="H26" s="181"/>
      <c r="I26" s="182"/>
      <c r="J26" s="81">
        <v>45849</v>
      </c>
      <c r="K26" s="55"/>
    </row>
    <row r="27" spans="2:12" ht="26.25" customHeight="1" x14ac:dyDescent="0.2">
      <c r="B27" s="153"/>
      <c r="C27" s="183" t="s">
        <v>125</v>
      </c>
      <c r="D27" s="184"/>
      <c r="E27" s="184"/>
      <c r="F27" s="184"/>
      <c r="G27" s="184"/>
      <c r="H27" s="184"/>
      <c r="I27" s="185"/>
      <c r="J27" s="53" t="s">
        <v>66</v>
      </c>
      <c r="K27" s="56" t="s">
        <v>67</v>
      </c>
    </row>
    <row r="28" spans="2:12" ht="26.25" customHeight="1" x14ac:dyDescent="0.2">
      <c r="B28" s="153"/>
      <c r="C28" s="186"/>
      <c r="D28" s="187"/>
      <c r="E28" s="187"/>
      <c r="F28" s="187"/>
      <c r="G28" s="187"/>
      <c r="H28" s="187"/>
      <c r="I28" s="188"/>
      <c r="J28" s="57"/>
      <c r="K28" s="50"/>
    </row>
    <row r="29" spans="2:12" ht="11.25" customHeight="1" x14ac:dyDescent="0.2">
      <c r="B29" s="153"/>
      <c r="C29" s="58"/>
      <c r="D29" s="59"/>
      <c r="E29" s="59"/>
      <c r="F29" s="59"/>
      <c r="G29" s="59"/>
      <c r="H29" s="59"/>
      <c r="I29" s="59"/>
      <c r="J29" s="60"/>
      <c r="K29" s="61"/>
    </row>
    <row r="30" spans="2:12" ht="15.2" customHeight="1" x14ac:dyDescent="0.2"/>
    <row r="31" spans="2:12" ht="15.2" customHeight="1" x14ac:dyDescent="0.2">
      <c r="C31" s="46"/>
      <c r="D31" s="46"/>
      <c r="E31" s="46"/>
      <c r="F31" s="46"/>
      <c r="G31" s="46"/>
      <c r="H31" s="46"/>
      <c r="I31" s="46"/>
      <c r="J31" s="46"/>
    </row>
    <row r="32" spans="2:12" ht="12.75" customHeight="1" x14ac:dyDescent="0.2">
      <c r="B32" s="152" t="s">
        <v>68</v>
      </c>
      <c r="C32" s="165" t="s">
        <v>69</v>
      </c>
      <c r="D32" s="166"/>
      <c r="E32" s="62" t="s">
        <v>70</v>
      </c>
      <c r="F32" s="63"/>
      <c r="G32" s="63"/>
      <c r="H32" s="63"/>
      <c r="I32" s="63"/>
      <c r="J32" s="63"/>
      <c r="K32" s="64"/>
      <c r="L32" s="48"/>
    </row>
    <row r="33" spans="2:12" ht="12.75" customHeight="1" x14ac:dyDescent="0.2">
      <c r="B33" s="153"/>
      <c r="C33" s="167"/>
      <c r="D33" s="168"/>
      <c r="E33" s="65" t="s">
        <v>71</v>
      </c>
      <c r="F33" s="46"/>
      <c r="G33" s="46"/>
      <c r="H33" s="46"/>
      <c r="I33" s="46"/>
      <c r="J33" s="46"/>
      <c r="L33" s="48"/>
    </row>
    <row r="34" spans="2:12" ht="12.75" customHeight="1" x14ac:dyDescent="0.2">
      <c r="B34" s="153"/>
      <c r="C34" s="167"/>
      <c r="D34" s="168"/>
      <c r="E34" s="65" t="s">
        <v>72</v>
      </c>
      <c r="F34" s="46"/>
      <c r="G34" s="46"/>
      <c r="H34" s="46"/>
      <c r="I34" s="46"/>
      <c r="J34" s="46"/>
      <c r="L34" s="48"/>
    </row>
    <row r="35" spans="2:12" ht="12.75" customHeight="1" x14ac:dyDescent="0.2">
      <c r="B35" s="153"/>
      <c r="C35" s="169"/>
      <c r="D35" s="170"/>
      <c r="E35" s="65" t="s">
        <v>73</v>
      </c>
      <c r="F35" s="46"/>
      <c r="G35" s="46"/>
      <c r="H35" s="46"/>
      <c r="I35" s="46"/>
      <c r="J35" s="46"/>
      <c r="L35" s="48"/>
    </row>
    <row r="36" spans="2:12" ht="12.75" customHeight="1" x14ac:dyDescent="0.2">
      <c r="B36" s="153"/>
      <c r="C36" s="165" t="s">
        <v>74</v>
      </c>
      <c r="D36" s="166"/>
      <c r="E36" s="62" t="s">
        <v>70</v>
      </c>
      <c r="F36" s="63"/>
      <c r="G36" s="63"/>
      <c r="H36" s="63"/>
      <c r="I36" s="63"/>
      <c r="J36" s="63"/>
      <c r="K36" s="64"/>
      <c r="L36" s="48"/>
    </row>
    <row r="37" spans="2:12" ht="12.75" customHeight="1" x14ac:dyDescent="0.2">
      <c r="B37" s="153"/>
      <c r="C37" s="167"/>
      <c r="D37" s="168"/>
      <c r="E37" s="65" t="s">
        <v>71</v>
      </c>
      <c r="F37" s="46"/>
      <c r="G37" s="46"/>
      <c r="H37" s="46"/>
      <c r="I37" s="46"/>
      <c r="J37" s="46"/>
      <c r="L37" s="48"/>
    </row>
    <row r="38" spans="2:12" ht="12.75" customHeight="1" x14ac:dyDescent="0.2">
      <c r="B38" s="153"/>
      <c r="C38" s="167"/>
      <c r="D38" s="168"/>
      <c r="E38" s="65" t="s">
        <v>72</v>
      </c>
      <c r="F38" s="46"/>
      <c r="G38" s="46"/>
      <c r="H38" s="46"/>
      <c r="I38" s="46"/>
      <c r="J38" s="46"/>
      <c r="L38" s="48"/>
    </row>
    <row r="39" spans="2:12" ht="12.75" customHeight="1" x14ac:dyDescent="0.2">
      <c r="B39" s="153"/>
      <c r="C39" s="169"/>
      <c r="D39" s="170"/>
      <c r="E39" s="65" t="s">
        <v>75</v>
      </c>
      <c r="F39" s="46"/>
      <c r="G39" s="46"/>
      <c r="H39" s="46"/>
      <c r="I39" s="46"/>
      <c r="J39" s="46"/>
      <c r="L39" s="48"/>
    </row>
    <row r="40" spans="2:12" ht="12.75" customHeight="1" x14ac:dyDescent="0.2">
      <c r="B40" s="153"/>
      <c r="C40" s="171" t="s">
        <v>76</v>
      </c>
      <c r="D40" s="166"/>
      <c r="E40" s="62" t="s">
        <v>108</v>
      </c>
      <c r="F40" s="63"/>
      <c r="G40" s="63"/>
      <c r="H40" s="63"/>
      <c r="I40" s="63"/>
      <c r="J40" s="63"/>
      <c r="K40" s="64"/>
      <c r="L40" s="48"/>
    </row>
    <row r="41" spans="2:12" ht="12.75" customHeight="1" x14ac:dyDescent="0.2">
      <c r="B41" s="153"/>
      <c r="C41" s="167"/>
      <c r="D41" s="168"/>
      <c r="E41" s="65" t="s">
        <v>71</v>
      </c>
      <c r="F41" s="46"/>
      <c r="G41" s="46"/>
      <c r="H41" s="46"/>
      <c r="I41" s="46"/>
      <c r="J41" s="46"/>
      <c r="L41" s="48"/>
    </row>
    <row r="42" spans="2:12" ht="12.75" customHeight="1" x14ac:dyDescent="0.2">
      <c r="B42" s="153"/>
      <c r="C42" s="167"/>
      <c r="D42" s="168"/>
      <c r="E42" s="65" t="s">
        <v>77</v>
      </c>
      <c r="F42" s="46"/>
      <c r="G42" s="46"/>
      <c r="H42" s="46"/>
      <c r="I42" s="46"/>
      <c r="J42" s="46"/>
      <c r="L42" s="48"/>
    </row>
    <row r="43" spans="2:12" ht="12.75" customHeight="1" x14ac:dyDescent="0.2">
      <c r="B43" s="153"/>
      <c r="C43" s="169"/>
      <c r="D43" s="170"/>
      <c r="E43" s="66" t="s">
        <v>107</v>
      </c>
      <c r="F43" s="67"/>
      <c r="G43" s="67"/>
      <c r="H43" s="67"/>
      <c r="I43" s="67"/>
      <c r="J43" s="67"/>
      <c r="K43" s="68"/>
      <c r="L43" s="48"/>
    </row>
    <row r="44" spans="2:12" ht="12.75" customHeight="1" x14ac:dyDescent="0.2">
      <c r="B44" s="153"/>
      <c r="C44" s="171" t="s">
        <v>78</v>
      </c>
      <c r="D44" s="166"/>
      <c r="E44" s="62" t="s">
        <v>79</v>
      </c>
      <c r="F44" s="63"/>
      <c r="G44" s="63"/>
      <c r="H44" s="63"/>
      <c r="I44" s="46"/>
      <c r="J44" s="46"/>
      <c r="L44" s="48"/>
    </row>
    <row r="45" spans="2:12" ht="12.75" customHeight="1" x14ac:dyDescent="0.2">
      <c r="B45" s="153"/>
      <c r="C45" s="167"/>
      <c r="D45" s="168"/>
      <c r="E45" s="65" t="s">
        <v>80</v>
      </c>
      <c r="F45" s="46"/>
      <c r="G45" s="46"/>
      <c r="H45" s="46"/>
      <c r="I45" s="46"/>
      <c r="J45" s="46"/>
      <c r="L45" s="48"/>
    </row>
    <row r="46" spans="2:12" ht="12.75" customHeight="1" x14ac:dyDescent="0.2">
      <c r="B46" s="153"/>
      <c r="C46" s="167"/>
      <c r="D46" s="168"/>
      <c r="E46" s="65" t="s">
        <v>81</v>
      </c>
      <c r="F46" s="46"/>
      <c r="G46" s="46"/>
      <c r="H46" s="46"/>
      <c r="I46" s="46"/>
      <c r="J46" s="46"/>
      <c r="L46" s="48"/>
    </row>
    <row r="47" spans="2:12" ht="12.75" customHeight="1" x14ac:dyDescent="0.2">
      <c r="B47" s="153"/>
      <c r="C47" s="169"/>
      <c r="D47" s="170"/>
      <c r="E47" s="66" t="s">
        <v>82</v>
      </c>
      <c r="F47" s="67"/>
      <c r="G47" s="67"/>
      <c r="H47" s="67"/>
      <c r="I47" s="67"/>
      <c r="J47" s="67"/>
      <c r="K47" s="68"/>
      <c r="L47" s="48"/>
    </row>
    <row r="48" spans="2:12" ht="12.75" customHeight="1" x14ac:dyDescent="0.2">
      <c r="B48" s="153"/>
      <c r="C48" s="171" t="s">
        <v>83</v>
      </c>
      <c r="D48" s="166"/>
      <c r="E48" s="62" t="s">
        <v>84</v>
      </c>
      <c r="F48" s="63"/>
      <c r="G48" s="63"/>
      <c r="H48" s="63"/>
      <c r="I48" s="46"/>
      <c r="J48" s="46"/>
      <c r="L48" s="48"/>
    </row>
    <row r="49" spans="2:12" ht="12.75" customHeight="1" x14ac:dyDescent="0.2">
      <c r="B49" s="153"/>
      <c r="C49" s="167"/>
      <c r="D49" s="168"/>
      <c r="E49" s="65" t="s">
        <v>85</v>
      </c>
      <c r="F49" s="46"/>
      <c r="G49" s="46"/>
      <c r="H49" s="46"/>
      <c r="I49" s="46"/>
      <c r="J49" s="46"/>
      <c r="L49" s="48"/>
    </row>
    <row r="50" spans="2:12" ht="12.75" customHeight="1" x14ac:dyDescent="0.2">
      <c r="B50" s="153"/>
      <c r="C50" s="167"/>
      <c r="D50" s="168"/>
      <c r="E50" s="65" t="s">
        <v>81</v>
      </c>
      <c r="F50" s="46"/>
      <c r="G50" s="46"/>
      <c r="H50" s="46"/>
      <c r="I50" s="46"/>
      <c r="J50" s="46"/>
      <c r="L50" s="48"/>
    </row>
    <row r="51" spans="2:12" ht="12.75" customHeight="1" x14ac:dyDescent="0.2">
      <c r="B51" s="153"/>
      <c r="C51" s="169"/>
      <c r="D51" s="170"/>
      <c r="E51" s="66" t="s">
        <v>86</v>
      </c>
      <c r="F51" s="67"/>
      <c r="G51" s="67"/>
      <c r="H51" s="67"/>
      <c r="I51" s="67"/>
      <c r="J51" s="67"/>
      <c r="K51" s="68"/>
      <c r="L51" s="48"/>
    </row>
    <row r="52" spans="2:12" ht="12" customHeight="1" x14ac:dyDescent="0.2">
      <c r="C52" s="69"/>
      <c r="D52" s="69"/>
      <c r="I52" s="70"/>
      <c r="J52" s="70"/>
    </row>
    <row r="53" spans="2:12" ht="12.75" customHeight="1" x14ac:dyDescent="0.2">
      <c r="B53" s="152" t="s">
        <v>87</v>
      </c>
      <c r="C53" s="155" t="s">
        <v>88</v>
      </c>
      <c r="D53" s="156"/>
      <c r="E53" s="62" t="s">
        <v>89</v>
      </c>
      <c r="F53" s="63"/>
      <c r="G53" s="63"/>
      <c r="H53" s="63"/>
      <c r="I53" s="63"/>
      <c r="J53" s="63"/>
      <c r="K53" s="71"/>
    </row>
    <row r="54" spans="2:12" ht="12.75" customHeight="1" x14ac:dyDescent="0.2">
      <c r="B54" s="153"/>
      <c r="C54" s="157"/>
      <c r="D54" s="158"/>
      <c r="E54" s="65" t="s">
        <v>90</v>
      </c>
      <c r="F54" s="46"/>
      <c r="G54" s="46"/>
      <c r="H54" s="46"/>
      <c r="I54" s="46"/>
      <c r="J54" s="46"/>
      <c r="K54" s="72"/>
    </row>
    <row r="55" spans="2:12" ht="12.75" customHeight="1" x14ac:dyDescent="0.2">
      <c r="B55" s="153"/>
      <c r="C55" s="157"/>
      <c r="D55" s="158"/>
      <c r="E55" s="65" t="s">
        <v>91</v>
      </c>
      <c r="F55" s="46" t="s">
        <v>105</v>
      </c>
      <c r="G55" s="46"/>
      <c r="H55" s="46"/>
      <c r="I55" s="46"/>
      <c r="J55" s="46"/>
      <c r="K55" s="72"/>
    </row>
    <row r="56" spans="2:12" ht="12.75" customHeight="1" x14ac:dyDescent="0.25">
      <c r="B56" s="153"/>
      <c r="C56" s="159"/>
      <c r="D56" s="160"/>
      <c r="E56" s="66" t="s">
        <v>106</v>
      </c>
      <c r="F56" s="80"/>
      <c r="G56" s="46"/>
      <c r="H56" s="67"/>
      <c r="I56" s="67"/>
      <c r="J56" s="67"/>
      <c r="K56" s="72"/>
    </row>
    <row r="57" spans="2:12" ht="12.75" customHeight="1" x14ac:dyDescent="0.2">
      <c r="B57" s="153"/>
      <c r="C57" s="155" t="s">
        <v>92</v>
      </c>
      <c r="D57" s="156"/>
      <c r="E57" s="62" t="s">
        <v>93</v>
      </c>
      <c r="F57" s="62"/>
      <c r="G57" s="62"/>
      <c r="H57" s="62"/>
      <c r="I57" s="62"/>
      <c r="J57" s="62"/>
      <c r="K57" s="71"/>
    </row>
    <row r="58" spans="2:12" ht="12.75" customHeight="1" x14ac:dyDescent="0.2">
      <c r="B58" s="153"/>
      <c r="C58" s="157"/>
      <c r="D58" s="158"/>
      <c r="E58" s="65" t="s">
        <v>94</v>
      </c>
      <c r="F58" s="65"/>
      <c r="G58" s="65"/>
      <c r="H58" s="65"/>
      <c r="I58" s="65"/>
      <c r="J58" s="65"/>
      <c r="K58" s="72"/>
    </row>
    <row r="59" spans="2:12" ht="12.75" customHeight="1" x14ac:dyDescent="0.2">
      <c r="B59" s="153"/>
      <c r="C59" s="157"/>
      <c r="D59" s="158"/>
      <c r="E59" s="65" t="s">
        <v>91</v>
      </c>
      <c r="F59" s="46" t="s">
        <v>109</v>
      </c>
      <c r="G59" s="46"/>
      <c r="H59" s="65"/>
      <c r="I59" s="65"/>
      <c r="J59" s="65"/>
      <c r="K59" s="72"/>
    </row>
    <row r="60" spans="2:12" ht="12.75" customHeight="1" x14ac:dyDescent="0.2">
      <c r="B60" s="154"/>
      <c r="C60" s="159"/>
      <c r="D60" s="160"/>
      <c r="E60" s="66" t="s">
        <v>110</v>
      </c>
      <c r="F60" s="67"/>
      <c r="G60" s="67"/>
      <c r="H60" s="66"/>
      <c r="I60" s="66"/>
      <c r="J60" s="66"/>
      <c r="K60" s="73"/>
    </row>
    <row r="61" spans="2:12" ht="12" customHeight="1" x14ac:dyDescent="0.2">
      <c r="B61" s="74"/>
      <c r="C61" s="75" t="s">
        <v>95</v>
      </c>
      <c r="D61" s="75"/>
      <c r="E61" s="76" t="s">
        <v>96</v>
      </c>
      <c r="F61" s="76" t="s">
        <v>97</v>
      </c>
      <c r="G61" s="161" t="s">
        <v>98</v>
      </c>
      <c r="H61" s="161"/>
      <c r="I61" s="76" t="s">
        <v>99</v>
      </c>
      <c r="J61" s="76" t="s">
        <v>100</v>
      </c>
      <c r="K61" s="76" t="s">
        <v>36</v>
      </c>
    </row>
    <row r="62" spans="2:12" ht="22.5" customHeight="1" x14ac:dyDescent="0.2">
      <c r="B62" s="162" t="s">
        <v>62</v>
      </c>
      <c r="C62" s="163"/>
      <c r="D62" s="164"/>
      <c r="E62" s="77" t="s">
        <v>101</v>
      </c>
      <c r="F62" s="77">
        <v>1</v>
      </c>
      <c r="G62" s="162" t="s">
        <v>102</v>
      </c>
      <c r="H62" s="164"/>
      <c r="I62" s="78" t="s">
        <v>112</v>
      </c>
      <c r="J62" s="78" t="s">
        <v>112</v>
      </c>
      <c r="K62" s="77">
        <v>1</v>
      </c>
    </row>
    <row r="63" spans="2:12" ht="12" customHeight="1" x14ac:dyDescent="0.2">
      <c r="I63" s="70"/>
      <c r="J63" s="70"/>
    </row>
    <row r="64" spans="2:12" ht="12" customHeight="1" x14ac:dyDescent="0.2">
      <c r="I64" s="70"/>
      <c r="J64" s="70"/>
    </row>
    <row r="65" spans="1:12" ht="12" customHeight="1" x14ac:dyDescent="0.2">
      <c r="I65" s="70"/>
      <c r="J65" s="70"/>
    </row>
    <row r="66" spans="1:12" ht="12" customHeight="1" x14ac:dyDescent="0.2">
      <c r="I66" s="70"/>
      <c r="J66" s="70"/>
    </row>
    <row r="67" spans="1:12" ht="12" customHeight="1" x14ac:dyDescent="0.2">
      <c r="I67" s="70"/>
      <c r="J67" s="70"/>
    </row>
    <row r="68" spans="1:12" ht="30" customHeight="1" x14ac:dyDescent="0.2">
      <c r="A68" s="143" t="s">
        <v>36</v>
      </c>
      <c r="B68" s="143"/>
      <c r="C68" s="144" t="s">
        <v>37</v>
      </c>
      <c r="D68" s="144"/>
      <c r="E68" s="143" t="s">
        <v>38</v>
      </c>
      <c r="F68" s="143"/>
      <c r="G68" s="145" t="s">
        <v>39</v>
      </c>
      <c r="H68" s="146"/>
      <c r="I68" s="143" t="s">
        <v>40</v>
      </c>
      <c r="J68" s="143"/>
      <c r="K68" s="143" t="s">
        <v>103</v>
      </c>
      <c r="L68" s="143"/>
    </row>
    <row r="69" spans="1:12" s="32" customFormat="1" ht="48.75" customHeight="1" x14ac:dyDescent="0.25">
      <c r="A69" s="147" t="s">
        <v>113</v>
      </c>
      <c r="B69" s="148"/>
      <c r="C69" s="142">
        <v>11</v>
      </c>
      <c r="D69" s="142"/>
      <c r="E69" s="142" t="s">
        <v>314</v>
      </c>
      <c r="F69" s="142"/>
      <c r="G69" s="149">
        <v>45849</v>
      </c>
      <c r="H69" s="150"/>
      <c r="I69" s="151" t="s">
        <v>111</v>
      </c>
      <c r="J69" s="142"/>
      <c r="K69" s="142" t="s">
        <v>41</v>
      </c>
      <c r="L69" s="142"/>
    </row>
    <row r="70" spans="1:12" ht="12" customHeight="1" x14ac:dyDescent="0.2">
      <c r="I70" s="70"/>
      <c r="J70" s="70"/>
    </row>
    <row r="71" spans="1:12" ht="18" customHeight="1" x14ac:dyDescent="0.2">
      <c r="A71" s="79"/>
      <c r="B71" s="79"/>
      <c r="C71" s="79"/>
      <c r="D71" s="79"/>
      <c r="E71" s="79"/>
      <c r="F71" s="79"/>
      <c r="G71" s="79"/>
      <c r="H71" s="79"/>
      <c r="I71" s="79"/>
      <c r="J71" s="79"/>
      <c r="K71" s="79"/>
    </row>
    <row r="72" spans="1:12" ht="18" customHeight="1" x14ac:dyDescent="0.2">
      <c r="A72" s="79"/>
      <c r="B72" s="79"/>
      <c r="C72" s="79"/>
      <c r="D72" s="79"/>
      <c r="E72" s="79"/>
      <c r="F72" s="79"/>
      <c r="G72" s="79"/>
      <c r="H72" s="79"/>
      <c r="I72" s="79"/>
      <c r="J72" s="79"/>
      <c r="K72" s="79"/>
    </row>
    <row r="73" spans="1:12" ht="18" customHeight="1" x14ac:dyDescent="0.2">
      <c r="A73" s="79"/>
      <c r="B73" s="79"/>
      <c r="C73" s="79"/>
      <c r="D73" s="79"/>
      <c r="E73" s="79"/>
      <c r="F73" s="79"/>
      <c r="G73" s="79"/>
      <c r="H73" s="79"/>
      <c r="I73" s="79"/>
      <c r="J73" s="79"/>
      <c r="K73" s="79"/>
    </row>
    <row r="74" spans="1:12" ht="18" customHeight="1" x14ac:dyDescent="0.2">
      <c r="A74" s="79"/>
      <c r="B74" s="79"/>
      <c r="C74" s="79"/>
      <c r="D74" s="79"/>
      <c r="E74" s="79"/>
      <c r="F74" s="79"/>
      <c r="G74" s="79"/>
      <c r="H74" s="79"/>
      <c r="I74" s="79"/>
      <c r="J74" s="79"/>
      <c r="K74" s="79"/>
    </row>
    <row r="75" spans="1:12" ht="18" customHeight="1" x14ac:dyDescent="0.2">
      <c r="A75" s="79"/>
      <c r="B75" s="79"/>
      <c r="C75" s="79"/>
      <c r="D75" s="79"/>
      <c r="E75" s="79"/>
      <c r="F75" s="79"/>
      <c r="G75" s="79"/>
      <c r="H75" s="79"/>
      <c r="I75" s="79"/>
      <c r="J75" s="79"/>
      <c r="K75" s="79"/>
    </row>
    <row r="76" spans="1:12" ht="18" customHeight="1" x14ac:dyDescent="0.2">
      <c r="A76" s="79"/>
      <c r="B76" s="79"/>
      <c r="C76" s="79"/>
      <c r="D76" s="79"/>
      <c r="E76" s="79"/>
      <c r="F76" s="79"/>
      <c r="G76" s="79"/>
      <c r="H76" s="79"/>
      <c r="I76" s="79"/>
      <c r="J76" s="79"/>
      <c r="K76" s="79"/>
    </row>
    <row r="77" spans="1:12" ht="18" customHeight="1" x14ac:dyDescent="0.2">
      <c r="A77" s="79"/>
      <c r="B77" s="79"/>
      <c r="C77" s="79"/>
      <c r="D77" s="79"/>
      <c r="E77" s="79"/>
      <c r="F77" s="79"/>
      <c r="G77" s="79"/>
      <c r="H77" s="79"/>
      <c r="I77" s="79"/>
      <c r="J77" s="79"/>
      <c r="K77" s="79"/>
    </row>
    <row r="78" spans="1:12" x14ac:dyDescent="0.2">
      <c r="A78" s="79"/>
      <c r="B78" s="79"/>
      <c r="C78" s="79"/>
      <c r="D78" s="79"/>
      <c r="E78" s="79"/>
      <c r="F78" s="79"/>
      <c r="G78" s="79"/>
      <c r="H78" s="79"/>
      <c r="I78" s="79"/>
      <c r="J78" s="79"/>
      <c r="K78" s="79"/>
    </row>
    <row r="79" spans="1:12" x14ac:dyDescent="0.2">
      <c r="A79" s="79"/>
      <c r="B79" s="79"/>
      <c r="C79" s="79"/>
      <c r="D79" s="79"/>
      <c r="E79" s="79"/>
      <c r="F79" s="79"/>
      <c r="G79" s="79"/>
      <c r="H79" s="79"/>
      <c r="I79" s="79"/>
      <c r="J79" s="79"/>
      <c r="K79" s="79"/>
    </row>
    <row r="80" spans="1:12" x14ac:dyDescent="0.2">
      <c r="A80" s="79"/>
      <c r="B80" s="79"/>
      <c r="C80" s="79"/>
      <c r="D80" s="79"/>
      <c r="E80" s="79"/>
      <c r="F80" s="79"/>
      <c r="G80" s="79"/>
      <c r="H80" s="79"/>
      <c r="I80" s="79"/>
      <c r="J80" s="79"/>
      <c r="K80" s="79"/>
    </row>
    <row r="81" spans="1:11" x14ac:dyDescent="0.2">
      <c r="A81" s="79"/>
      <c r="B81" s="79"/>
      <c r="C81" s="79"/>
      <c r="D81" s="79"/>
      <c r="E81" s="79"/>
      <c r="F81" s="79"/>
      <c r="G81" s="79"/>
      <c r="H81" s="79"/>
      <c r="I81" s="79"/>
      <c r="J81" s="79"/>
      <c r="K81" s="79"/>
    </row>
    <row r="82" spans="1:11" x14ac:dyDescent="0.2">
      <c r="A82" s="79"/>
      <c r="B82" s="79"/>
      <c r="C82" s="79"/>
      <c r="D82" s="79"/>
      <c r="E82" s="79"/>
      <c r="F82" s="79"/>
      <c r="G82" s="79"/>
      <c r="H82" s="79"/>
      <c r="I82" s="79"/>
      <c r="J82" s="79"/>
      <c r="K82" s="79"/>
    </row>
    <row r="83" spans="1:11" x14ac:dyDescent="0.2">
      <c r="A83" s="79"/>
      <c r="B83" s="79"/>
      <c r="C83" s="79"/>
      <c r="D83" s="79"/>
      <c r="E83" s="79"/>
      <c r="F83" s="79"/>
      <c r="G83" s="79"/>
      <c r="H83" s="79"/>
      <c r="I83" s="79"/>
      <c r="J83" s="79"/>
      <c r="K83" s="79"/>
    </row>
    <row r="84" spans="1:11" x14ac:dyDescent="0.2">
      <c r="A84" s="79"/>
      <c r="B84" s="79"/>
      <c r="C84" s="79"/>
      <c r="D84" s="79"/>
      <c r="E84" s="79"/>
      <c r="F84" s="79"/>
      <c r="G84" s="79"/>
      <c r="H84" s="79"/>
      <c r="I84" s="79"/>
      <c r="J84" s="79"/>
      <c r="K84" s="79"/>
    </row>
    <row r="85" spans="1:11" x14ac:dyDescent="0.2">
      <c r="A85" s="79"/>
      <c r="B85" s="79"/>
      <c r="C85" s="79"/>
      <c r="D85" s="79"/>
      <c r="E85" s="79"/>
      <c r="F85" s="79"/>
      <c r="G85" s="79"/>
      <c r="H85" s="79"/>
      <c r="I85" s="79"/>
      <c r="J85" s="79"/>
      <c r="K85" s="79"/>
    </row>
    <row r="86" spans="1:11" x14ac:dyDescent="0.2">
      <c r="A86" s="79"/>
      <c r="B86" s="79"/>
      <c r="C86" s="79"/>
      <c r="D86" s="79"/>
      <c r="E86" s="79"/>
      <c r="F86" s="79"/>
      <c r="G86" s="79"/>
      <c r="H86" s="79"/>
      <c r="I86" s="79"/>
      <c r="J86" s="79"/>
      <c r="K86" s="79"/>
    </row>
    <row r="87" spans="1:11" x14ac:dyDescent="0.2">
      <c r="A87" s="79"/>
      <c r="B87" s="79"/>
      <c r="C87" s="79"/>
      <c r="D87" s="79"/>
      <c r="E87" s="79"/>
      <c r="F87" s="79"/>
      <c r="G87" s="79"/>
      <c r="H87" s="79"/>
      <c r="I87" s="79"/>
      <c r="J87" s="79"/>
      <c r="K87" s="79"/>
    </row>
    <row r="88" spans="1:11" x14ac:dyDescent="0.2">
      <c r="A88" s="79"/>
      <c r="B88" s="79"/>
      <c r="C88" s="79"/>
      <c r="D88" s="79"/>
      <c r="E88" s="79"/>
      <c r="F88" s="79"/>
      <c r="G88" s="79"/>
      <c r="H88" s="79"/>
      <c r="I88" s="79"/>
      <c r="J88" s="79"/>
      <c r="K88" s="79"/>
    </row>
    <row r="89" spans="1:11" x14ac:dyDescent="0.2">
      <c r="A89" s="79"/>
      <c r="B89" s="79"/>
      <c r="C89" s="79"/>
      <c r="D89" s="79"/>
      <c r="E89" s="79"/>
      <c r="F89" s="79"/>
      <c r="G89" s="79"/>
      <c r="H89" s="79"/>
      <c r="I89" s="79"/>
      <c r="J89" s="79"/>
      <c r="K89" s="79"/>
    </row>
    <row r="90" spans="1:11" x14ac:dyDescent="0.2">
      <c r="A90" s="79"/>
      <c r="B90" s="79"/>
      <c r="C90" s="79"/>
      <c r="D90" s="79"/>
      <c r="E90" s="79"/>
      <c r="F90" s="79"/>
      <c r="G90" s="79"/>
      <c r="H90" s="79"/>
      <c r="I90" s="79"/>
      <c r="J90" s="79"/>
      <c r="K90" s="79"/>
    </row>
  </sheetData>
  <mergeCells count="43">
    <mergeCell ref="B10:F10"/>
    <mergeCell ref="H10:K10"/>
    <mergeCell ref="B12:B14"/>
    <mergeCell ref="C12:K12"/>
    <mergeCell ref="C13:K13"/>
    <mergeCell ref="C14:K14"/>
    <mergeCell ref="B17:B19"/>
    <mergeCell ref="E17:I17"/>
    <mergeCell ref="J17:K18"/>
    <mergeCell ref="E18:I18"/>
    <mergeCell ref="E19:I19"/>
    <mergeCell ref="J19:K20"/>
    <mergeCell ref="E20:I20"/>
    <mergeCell ref="E21:I21"/>
    <mergeCell ref="J21:K22"/>
    <mergeCell ref="E22:I22"/>
    <mergeCell ref="B25:B29"/>
    <mergeCell ref="D25:I26"/>
    <mergeCell ref="C27:I28"/>
    <mergeCell ref="B32:B51"/>
    <mergeCell ref="C32:D35"/>
    <mergeCell ref="C36:D39"/>
    <mergeCell ref="C40:D43"/>
    <mergeCell ref="C44:D47"/>
    <mergeCell ref="C48:D51"/>
    <mergeCell ref="B53:B60"/>
    <mergeCell ref="C53:D56"/>
    <mergeCell ref="C57:D60"/>
    <mergeCell ref="G61:H61"/>
    <mergeCell ref="B62:D62"/>
    <mergeCell ref="G62:H62"/>
    <mergeCell ref="K69:L69"/>
    <mergeCell ref="A68:B68"/>
    <mergeCell ref="C68:D68"/>
    <mergeCell ref="E68:F68"/>
    <mergeCell ref="G68:H68"/>
    <mergeCell ref="I68:J68"/>
    <mergeCell ref="K68:L68"/>
    <mergeCell ref="A69:B69"/>
    <mergeCell ref="C69:D69"/>
    <mergeCell ref="E69:F69"/>
    <mergeCell ref="G69:H69"/>
    <mergeCell ref="I69:J69"/>
  </mergeCells>
  <hyperlinks>
    <hyperlink ref="D5" r:id="rId1" xr:uid="{A6147C69-905B-4D8F-A094-39A104576D58}"/>
    <hyperlink ref="D7" r:id="rId2" xr:uid="{10DD74D5-FDF4-4F59-99FB-BDE6F2A9FACC}"/>
    <hyperlink ref="D8" r:id="rId3" xr:uid="{8F657771-55EA-4E24-89F3-A5552019B1D6}"/>
    <hyperlink ref="J5" r:id="rId4" xr:uid="{243E3616-6A53-4999-B6F3-25A39555D14A}"/>
    <hyperlink ref="J7" r:id="rId5" xr:uid="{F6D529A4-5748-4B90-BE12-50354490BA15}"/>
    <hyperlink ref="J8" r:id="rId6" xr:uid="{04DEEEA0-4482-4C70-A0A3-8BE323A671AE}"/>
  </hyperlinks>
  <printOptions horizontalCentered="1"/>
  <pageMargins left="0.51181102362204722" right="0.51181102362204722" top="0.55118110236220474" bottom="0.55118110236220474" header="0.31496062992125984" footer="0.31496062992125984"/>
  <pageSetup paperSize="9" scale="71" fitToHeight="0" orientation="portrait" r:id="rId7"/>
  <headerFooter differentFirst="1">
    <oddHeader>&amp;L&amp;"-,Gras"Centre Hospitalier Durécu Lavoisier de Darnétal&amp;"-,Normal"
Reconstruction du SMR et restructuration de l'EHPAD au Centre Hospitalier Durécu-Lavoisier
DCE - DPGF - Lot n°1&amp;RJuillet 2025 
N° d'affaire : B240046</oddHeader>
    <oddFooter>&amp;L&amp;10&amp;Z&amp;F&amp;RSOGETI BATIMENT
&amp;P</oddFooter>
  </headerFooter>
  <rowBreaks count="1" manualBreakCount="1">
    <brk id="65" max="10" man="1"/>
  </rowBreaks>
  <drawing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54A5A9-1EB0-4690-B738-482F51A56E09}">
  <sheetPr codeName="Feuil2">
    <pageSetUpPr fitToPage="1"/>
  </sheetPr>
  <dimension ref="A1:ZI157"/>
  <sheetViews>
    <sheetView showGridLines="0" showZeros="0" view="pageBreakPreview" zoomScaleNormal="100" zoomScaleSheetLayoutView="100" workbookViewId="0">
      <pane ySplit="2" topLeftCell="A3" activePane="bottomLeft" state="frozen"/>
      <selection pane="bottomLeft" activeCell="H10" sqref="H10"/>
    </sheetView>
  </sheetViews>
  <sheetFormatPr baseColWidth="10" defaultColWidth="10.7109375" defaultRowHeight="15" x14ac:dyDescent="0.25"/>
  <cols>
    <col min="1" max="1" width="10.7109375" style="99"/>
    <col min="2" max="2" width="11" style="99" customWidth="1"/>
    <col min="3" max="3" width="46.7109375" style="99" customWidth="1"/>
    <col min="4" max="4" width="4.7109375" style="113" customWidth="1"/>
    <col min="5" max="6" width="10.7109375" style="121" customWidth="1"/>
    <col min="7" max="7" width="10.7109375" style="122" customWidth="1"/>
    <col min="8" max="8" width="12.7109375" style="122" customWidth="1"/>
    <col min="9" max="9" width="1.7109375" style="121" customWidth="1"/>
    <col min="10" max="11" width="10.7109375" style="121" customWidth="1"/>
    <col min="12" max="12" width="10.7109375" style="122" customWidth="1"/>
    <col min="13" max="13" width="12.7109375" style="122" customWidth="1"/>
    <col min="14" max="14" width="1.7109375" style="121" customWidth="1"/>
    <col min="15" max="16" width="10.7109375" style="121" customWidth="1"/>
    <col min="17" max="17" width="10.7109375" style="122" customWidth="1"/>
    <col min="18" max="18" width="12.7109375" style="122" customWidth="1"/>
    <col min="19" max="19" width="1.7109375" style="99" customWidth="1"/>
    <col min="20" max="683" width="10.7109375" style="99"/>
    <col min="684" max="686" width="10.7109375" style="99" customWidth="1"/>
    <col min="687" max="16384" width="10.7109375" style="99"/>
  </cols>
  <sheetData>
    <row r="1" spans="1:685" s="116" customFormat="1" ht="24" customHeight="1" x14ac:dyDescent="0.25">
      <c r="A1" s="206"/>
      <c r="B1" s="207" t="s">
        <v>22</v>
      </c>
      <c r="C1" s="207" t="s">
        <v>23</v>
      </c>
      <c r="D1" s="209" t="s">
        <v>3</v>
      </c>
      <c r="E1" s="216" t="s">
        <v>0</v>
      </c>
      <c r="F1" s="217"/>
      <c r="G1" s="217"/>
      <c r="H1" s="218"/>
      <c r="I1" s="2"/>
      <c r="J1" s="216" t="s">
        <v>1</v>
      </c>
      <c r="K1" s="217"/>
      <c r="L1" s="217"/>
      <c r="M1" s="218"/>
      <c r="N1" s="2"/>
      <c r="O1" s="216" t="s">
        <v>2</v>
      </c>
      <c r="P1" s="217"/>
      <c r="Q1" s="217"/>
      <c r="R1" s="218"/>
    </row>
    <row r="2" spans="1:685" s="116" customFormat="1" ht="28.5" customHeight="1" x14ac:dyDescent="0.25">
      <c r="A2" s="206"/>
      <c r="B2" s="208"/>
      <c r="C2" s="208"/>
      <c r="D2" s="210" t="s">
        <v>3</v>
      </c>
      <c r="E2" s="117" t="s">
        <v>4</v>
      </c>
      <c r="F2" s="117" t="s">
        <v>5</v>
      </c>
      <c r="G2" s="118" t="s">
        <v>6</v>
      </c>
      <c r="H2" s="118" t="s">
        <v>7</v>
      </c>
      <c r="I2" s="3"/>
      <c r="J2" s="119" t="s">
        <v>8</v>
      </c>
      <c r="K2" s="117" t="s">
        <v>9</v>
      </c>
      <c r="L2" s="118" t="s">
        <v>10</v>
      </c>
      <c r="M2" s="120" t="s">
        <v>11</v>
      </c>
      <c r="N2" s="3"/>
      <c r="O2" s="117" t="s">
        <v>12</v>
      </c>
      <c r="P2" s="117" t="s">
        <v>13</v>
      </c>
      <c r="Q2" s="118" t="s">
        <v>14</v>
      </c>
      <c r="R2" s="118" t="s">
        <v>15</v>
      </c>
    </row>
    <row r="3" spans="1:685" s="116" customFormat="1" ht="60.75" customHeight="1" x14ac:dyDescent="0.25">
      <c r="A3" s="1"/>
      <c r="B3" s="213" t="s">
        <v>24</v>
      </c>
      <c r="C3" s="214"/>
      <c r="D3" s="214"/>
      <c r="E3" s="214"/>
      <c r="F3" s="214"/>
      <c r="G3" s="214"/>
      <c r="H3" s="214"/>
      <c r="I3" s="214"/>
      <c r="J3" s="214"/>
      <c r="K3" s="214"/>
      <c r="L3" s="214"/>
      <c r="M3" s="214"/>
      <c r="N3" s="214"/>
      <c r="O3" s="214"/>
      <c r="P3" s="214"/>
      <c r="Q3" s="214"/>
      <c r="R3" s="215"/>
    </row>
    <row r="4" spans="1:685" x14ac:dyDescent="0.25">
      <c r="B4" s="91"/>
      <c r="C4" s="92"/>
      <c r="D4" s="101"/>
      <c r="E4" s="102"/>
      <c r="F4" s="93"/>
      <c r="G4" s="103"/>
      <c r="H4" s="104">
        <f t="shared" ref="H4:H35" si="0">F4*G4</f>
        <v>0</v>
      </c>
      <c r="I4" s="94"/>
      <c r="J4" s="105"/>
      <c r="K4" s="93"/>
      <c r="L4" s="103"/>
      <c r="M4" s="104">
        <f t="shared" ref="M4:M67" si="1">K4*L4</f>
        <v>0</v>
      </c>
      <c r="N4" s="94"/>
      <c r="O4" s="105"/>
      <c r="P4" s="93"/>
      <c r="Q4" s="103"/>
      <c r="R4" s="104">
        <f t="shared" ref="R4:R67" si="2">P4*Q4</f>
        <v>0</v>
      </c>
      <c r="S4" s="95"/>
      <c r="ZH4" s="99" t="s">
        <v>16</v>
      </c>
      <c r="ZI4" s="96" t="s">
        <v>17</v>
      </c>
    </row>
    <row r="5" spans="1:685" ht="34.5" customHeight="1" x14ac:dyDescent="0.25">
      <c r="B5" s="211" t="s">
        <v>126</v>
      </c>
      <c r="C5" s="212"/>
      <c r="D5" s="114"/>
      <c r="E5" s="102"/>
      <c r="F5" s="93"/>
      <c r="G5" s="103"/>
      <c r="H5" s="104">
        <f t="shared" si="0"/>
        <v>0</v>
      </c>
      <c r="I5" s="94"/>
      <c r="J5" s="105"/>
      <c r="K5" s="93"/>
      <c r="L5" s="103"/>
      <c r="M5" s="104">
        <f t="shared" si="1"/>
        <v>0</v>
      </c>
      <c r="N5" s="94"/>
      <c r="O5" s="105"/>
      <c r="P5" s="93"/>
      <c r="Q5" s="103"/>
      <c r="R5" s="104">
        <f t="shared" si="2"/>
        <v>0</v>
      </c>
      <c r="S5" s="95"/>
      <c r="ZI5" s="96"/>
    </row>
    <row r="6" spans="1:685" ht="24.75" customHeight="1" x14ac:dyDescent="0.25">
      <c r="B6" s="97"/>
      <c r="C6" s="98"/>
      <c r="D6" s="101"/>
      <c r="E6" s="102"/>
      <c r="F6" s="93"/>
      <c r="G6" s="103"/>
      <c r="H6" s="104">
        <f t="shared" si="0"/>
        <v>0</v>
      </c>
      <c r="I6" s="94"/>
      <c r="J6" s="105"/>
      <c r="K6" s="93"/>
      <c r="L6" s="103"/>
      <c r="M6" s="104">
        <f t="shared" si="1"/>
        <v>0</v>
      </c>
      <c r="N6" s="94"/>
      <c r="O6" s="105"/>
      <c r="P6" s="93"/>
      <c r="Q6" s="103"/>
      <c r="R6" s="104">
        <f t="shared" si="2"/>
        <v>0</v>
      </c>
      <c r="S6" s="95"/>
      <c r="ZI6" s="96"/>
    </row>
    <row r="7" spans="1:685" ht="30.75" customHeight="1" x14ac:dyDescent="0.25">
      <c r="B7" s="100">
        <v>7</v>
      </c>
      <c r="C7" s="127" t="s">
        <v>129</v>
      </c>
      <c r="D7" s="101"/>
      <c r="E7" s="102"/>
      <c r="F7" s="93"/>
      <c r="G7" s="103"/>
      <c r="H7" s="104">
        <f t="shared" si="0"/>
        <v>0</v>
      </c>
      <c r="I7" s="94"/>
      <c r="J7" s="105"/>
      <c r="K7" s="93"/>
      <c r="L7" s="103"/>
      <c r="M7" s="104">
        <f t="shared" si="1"/>
        <v>0</v>
      </c>
      <c r="N7" s="94"/>
      <c r="O7" s="105"/>
      <c r="P7" s="93"/>
      <c r="Q7" s="103"/>
      <c r="R7" s="104">
        <f t="shared" si="2"/>
        <v>0</v>
      </c>
      <c r="S7" s="95"/>
      <c r="ZI7" s="96"/>
    </row>
    <row r="8" spans="1:685" ht="30.75" customHeight="1" x14ac:dyDescent="0.25">
      <c r="B8" s="100" t="s">
        <v>130</v>
      </c>
      <c r="C8" s="127" t="s">
        <v>267</v>
      </c>
      <c r="D8" s="101"/>
      <c r="E8" s="102"/>
      <c r="F8" s="93"/>
      <c r="G8" s="103"/>
      <c r="H8" s="104">
        <f t="shared" si="0"/>
        <v>0</v>
      </c>
      <c r="I8" s="94"/>
      <c r="J8" s="105"/>
      <c r="K8" s="93"/>
      <c r="L8" s="103"/>
      <c r="M8" s="104">
        <f t="shared" si="1"/>
        <v>0</v>
      </c>
      <c r="N8" s="94"/>
      <c r="O8" s="105"/>
      <c r="P8" s="93"/>
      <c r="Q8" s="103"/>
      <c r="R8" s="104">
        <f t="shared" si="2"/>
        <v>0</v>
      </c>
      <c r="S8" s="95"/>
      <c r="ZI8" s="96"/>
    </row>
    <row r="9" spans="1:685" ht="30.75" customHeight="1" x14ac:dyDescent="0.25">
      <c r="B9" s="106" t="s">
        <v>131</v>
      </c>
      <c r="C9" s="126" t="s">
        <v>269</v>
      </c>
      <c r="D9" s="101" t="s">
        <v>268</v>
      </c>
      <c r="E9" s="135">
        <v>1</v>
      </c>
      <c r="F9" s="136"/>
      <c r="G9" s="135"/>
      <c r="H9" s="137">
        <f t="shared" si="0"/>
        <v>0</v>
      </c>
      <c r="I9" s="94"/>
      <c r="J9" s="105">
        <v>1</v>
      </c>
      <c r="K9" s="93"/>
      <c r="L9" s="103"/>
      <c r="M9" s="137">
        <f t="shared" si="1"/>
        <v>0</v>
      </c>
      <c r="N9" s="94"/>
      <c r="O9" s="105">
        <v>1</v>
      </c>
      <c r="P9" s="93"/>
      <c r="Q9" s="103"/>
      <c r="R9" s="137">
        <f t="shared" si="2"/>
        <v>0</v>
      </c>
      <c r="S9" s="95"/>
      <c r="ZI9" s="96"/>
    </row>
    <row r="10" spans="1:685" ht="30.75" customHeight="1" x14ac:dyDescent="0.25">
      <c r="B10" s="106" t="s">
        <v>132</v>
      </c>
      <c r="C10" s="126" t="s">
        <v>270</v>
      </c>
      <c r="D10" s="101" t="s">
        <v>268</v>
      </c>
      <c r="E10" s="135">
        <v>1</v>
      </c>
      <c r="F10" s="136"/>
      <c r="G10" s="135"/>
      <c r="H10" s="137">
        <f t="shared" si="0"/>
        <v>0</v>
      </c>
      <c r="I10" s="94"/>
      <c r="J10" s="105">
        <v>1</v>
      </c>
      <c r="K10" s="93"/>
      <c r="L10" s="103"/>
      <c r="M10" s="137">
        <f t="shared" si="1"/>
        <v>0</v>
      </c>
      <c r="N10" s="94"/>
      <c r="O10" s="105">
        <v>1</v>
      </c>
      <c r="P10" s="93"/>
      <c r="Q10" s="103"/>
      <c r="R10" s="137">
        <f t="shared" si="2"/>
        <v>0</v>
      </c>
      <c r="S10" s="95"/>
      <c r="ZI10" s="96"/>
    </row>
    <row r="11" spans="1:685" ht="30.75" customHeight="1" x14ac:dyDescent="0.25">
      <c r="B11" s="106" t="s">
        <v>133</v>
      </c>
      <c r="C11" s="126" t="s">
        <v>271</v>
      </c>
      <c r="D11" s="101" t="s">
        <v>268</v>
      </c>
      <c r="E11" s="135">
        <v>1</v>
      </c>
      <c r="F11" s="136"/>
      <c r="G11" s="135"/>
      <c r="H11" s="137">
        <f t="shared" si="0"/>
        <v>0</v>
      </c>
      <c r="I11" s="94"/>
      <c r="J11" s="105">
        <v>1</v>
      </c>
      <c r="K11" s="93"/>
      <c r="L11" s="103"/>
      <c r="M11" s="137">
        <f t="shared" si="1"/>
        <v>0</v>
      </c>
      <c r="N11" s="94"/>
      <c r="O11" s="105">
        <v>1</v>
      </c>
      <c r="P11" s="93"/>
      <c r="Q11" s="103"/>
      <c r="R11" s="137">
        <f t="shared" si="2"/>
        <v>0</v>
      </c>
      <c r="S11" s="95"/>
      <c r="ZI11" s="96"/>
    </row>
    <row r="12" spans="1:685" ht="30.75" customHeight="1" x14ac:dyDescent="0.25">
      <c r="B12" s="106" t="s">
        <v>134</v>
      </c>
      <c r="C12" s="126" t="s">
        <v>272</v>
      </c>
      <c r="D12" s="101" t="s">
        <v>268</v>
      </c>
      <c r="E12" s="135">
        <v>1</v>
      </c>
      <c r="F12" s="136"/>
      <c r="G12" s="135"/>
      <c r="H12" s="137">
        <f t="shared" si="0"/>
        <v>0</v>
      </c>
      <c r="I12" s="94"/>
      <c r="J12" s="105">
        <v>1</v>
      </c>
      <c r="K12" s="93"/>
      <c r="L12" s="103"/>
      <c r="M12" s="137">
        <f t="shared" si="1"/>
        <v>0</v>
      </c>
      <c r="N12" s="94"/>
      <c r="O12" s="105">
        <v>1</v>
      </c>
      <c r="P12" s="93"/>
      <c r="Q12" s="103"/>
      <c r="R12" s="137">
        <f t="shared" si="2"/>
        <v>0</v>
      </c>
      <c r="S12" s="95"/>
      <c r="ZI12" s="96"/>
    </row>
    <row r="13" spans="1:685" ht="30.75" customHeight="1" x14ac:dyDescent="0.25">
      <c r="B13" s="106" t="s">
        <v>135</v>
      </c>
      <c r="C13" s="126" t="s">
        <v>273</v>
      </c>
      <c r="D13" s="101" t="s">
        <v>268</v>
      </c>
      <c r="E13" s="135">
        <v>1</v>
      </c>
      <c r="F13" s="136"/>
      <c r="G13" s="135"/>
      <c r="H13" s="137">
        <f t="shared" si="0"/>
        <v>0</v>
      </c>
      <c r="I13" s="94"/>
      <c r="J13" s="105">
        <v>1</v>
      </c>
      <c r="K13" s="93"/>
      <c r="L13" s="103"/>
      <c r="M13" s="137">
        <f t="shared" si="1"/>
        <v>0</v>
      </c>
      <c r="N13" s="94"/>
      <c r="O13" s="105">
        <v>1</v>
      </c>
      <c r="P13" s="93"/>
      <c r="Q13" s="103"/>
      <c r="R13" s="137">
        <f t="shared" si="2"/>
        <v>0</v>
      </c>
      <c r="S13" s="95"/>
      <c r="ZI13" s="96"/>
    </row>
    <row r="14" spans="1:685" ht="30.75" customHeight="1" x14ac:dyDescent="0.25">
      <c r="B14" s="106" t="s">
        <v>136</v>
      </c>
      <c r="C14" s="126" t="s">
        <v>363</v>
      </c>
      <c r="D14" s="101" t="s">
        <v>268</v>
      </c>
      <c r="E14" s="135">
        <v>1</v>
      </c>
      <c r="F14" s="136"/>
      <c r="G14" s="135"/>
      <c r="H14" s="137">
        <f t="shared" si="0"/>
        <v>0</v>
      </c>
      <c r="I14" s="94"/>
      <c r="J14" s="105" t="s">
        <v>315</v>
      </c>
      <c r="K14" s="93"/>
      <c r="L14" s="103"/>
      <c r="M14" s="137">
        <f t="shared" si="1"/>
        <v>0</v>
      </c>
      <c r="N14" s="94"/>
      <c r="O14" s="105" t="s">
        <v>315</v>
      </c>
      <c r="P14" s="93"/>
      <c r="Q14" s="103"/>
      <c r="R14" s="137">
        <f t="shared" si="2"/>
        <v>0</v>
      </c>
      <c r="S14" s="95"/>
      <c r="ZI14" s="96"/>
    </row>
    <row r="15" spans="1:685" ht="30.75" customHeight="1" x14ac:dyDescent="0.25">
      <c r="B15" s="106" t="s">
        <v>137</v>
      </c>
      <c r="C15" s="126" t="s">
        <v>371</v>
      </c>
      <c r="D15" s="101" t="s">
        <v>282</v>
      </c>
      <c r="E15" s="135">
        <v>7.5</v>
      </c>
      <c r="F15" s="136"/>
      <c r="G15" s="135"/>
      <c r="H15" s="137">
        <f t="shared" si="0"/>
        <v>0</v>
      </c>
      <c r="I15" s="94"/>
      <c r="J15" s="105" t="s">
        <v>315</v>
      </c>
      <c r="K15" s="93"/>
      <c r="L15" s="103"/>
      <c r="M15" s="137">
        <f t="shared" si="1"/>
        <v>0</v>
      </c>
      <c r="N15" s="94"/>
      <c r="O15" s="105" t="s">
        <v>315</v>
      </c>
      <c r="P15" s="93"/>
      <c r="Q15" s="103"/>
      <c r="R15" s="137">
        <f t="shared" si="2"/>
        <v>0</v>
      </c>
      <c r="S15" s="95"/>
      <c r="ZI15" s="96"/>
    </row>
    <row r="16" spans="1:685" ht="30.75" customHeight="1" x14ac:dyDescent="0.25">
      <c r="B16" s="106" t="s">
        <v>364</v>
      </c>
      <c r="C16" s="126" t="s">
        <v>274</v>
      </c>
      <c r="D16" s="101" t="s">
        <v>268</v>
      </c>
      <c r="E16" s="135">
        <v>1</v>
      </c>
      <c r="F16" s="136"/>
      <c r="G16" s="135"/>
      <c r="H16" s="137">
        <f t="shared" si="0"/>
        <v>0</v>
      </c>
      <c r="I16" s="94"/>
      <c r="J16" s="105">
        <v>1</v>
      </c>
      <c r="K16" s="93"/>
      <c r="L16" s="103"/>
      <c r="M16" s="137">
        <f t="shared" si="1"/>
        <v>0</v>
      </c>
      <c r="N16" s="94"/>
      <c r="O16" s="105">
        <v>1</v>
      </c>
      <c r="P16" s="93"/>
      <c r="Q16" s="103"/>
      <c r="R16" s="137">
        <f t="shared" si="2"/>
        <v>0</v>
      </c>
      <c r="S16" s="95"/>
      <c r="ZI16" s="96"/>
    </row>
    <row r="17" spans="2:685" ht="30.75" customHeight="1" x14ac:dyDescent="0.25">
      <c r="B17" s="106" t="s">
        <v>370</v>
      </c>
      <c r="C17" s="126" t="s">
        <v>275</v>
      </c>
      <c r="D17" s="101" t="s">
        <v>268</v>
      </c>
      <c r="E17" s="135">
        <v>1</v>
      </c>
      <c r="F17" s="136"/>
      <c r="G17" s="135"/>
      <c r="H17" s="137">
        <f t="shared" si="0"/>
        <v>0</v>
      </c>
      <c r="I17" s="94"/>
      <c r="J17" s="105">
        <v>1</v>
      </c>
      <c r="K17" s="93"/>
      <c r="L17" s="103"/>
      <c r="M17" s="137">
        <f t="shared" si="1"/>
        <v>0</v>
      </c>
      <c r="N17" s="94"/>
      <c r="O17" s="105">
        <v>1</v>
      </c>
      <c r="P17" s="93"/>
      <c r="Q17" s="103"/>
      <c r="R17" s="137">
        <f t="shared" si="2"/>
        <v>0</v>
      </c>
      <c r="S17" s="95"/>
      <c r="ZI17" s="96"/>
    </row>
    <row r="18" spans="2:685" ht="30.75" customHeight="1" x14ac:dyDescent="0.25">
      <c r="B18" s="100" t="s">
        <v>138</v>
      </c>
      <c r="C18" s="127" t="s">
        <v>139</v>
      </c>
      <c r="D18" s="101"/>
      <c r="E18" s="135"/>
      <c r="F18" s="136"/>
      <c r="G18" s="135"/>
      <c r="H18" s="137">
        <f t="shared" si="0"/>
        <v>0</v>
      </c>
      <c r="I18" s="94"/>
      <c r="J18" s="105"/>
      <c r="K18" s="93"/>
      <c r="L18" s="103"/>
      <c r="M18" s="137">
        <f t="shared" si="1"/>
        <v>0</v>
      </c>
      <c r="N18" s="94"/>
      <c r="O18" s="105"/>
      <c r="P18" s="93"/>
      <c r="Q18" s="103"/>
      <c r="R18" s="137">
        <f t="shared" si="2"/>
        <v>0</v>
      </c>
      <c r="S18" s="95"/>
      <c r="ZI18" s="96"/>
    </row>
    <row r="19" spans="2:685" ht="30.75" customHeight="1" x14ac:dyDescent="0.25">
      <c r="B19" s="106" t="s">
        <v>140</v>
      </c>
      <c r="C19" s="126" t="s">
        <v>141</v>
      </c>
      <c r="D19" s="131" t="s">
        <v>268</v>
      </c>
      <c r="E19" s="138">
        <v>1</v>
      </c>
      <c r="F19" s="139"/>
      <c r="G19" s="138"/>
      <c r="H19" s="140">
        <f t="shared" si="0"/>
        <v>0</v>
      </c>
      <c r="I19" s="134"/>
      <c r="J19" s="130" t="s">
        <v>315</v>
      </c>
      <c r="K19" s="132"/>
      <c r="L19" s="133"/>
      <c r="M19" s="140">
        <f t="shared" si="1"/>
        <v>0</v>
      </c>
      <c r="N19" s="134"/>
      <c r="O19" s="130" t="s">
        <v>315</v>
      </c>
      <c r="P19" s="93"/>
      <c r="Q19" s="103"/>
      <c r="R19" s="140">
        <f t="shared" si="2"/>
        <v>0</v>
      </c>
      <c r="S19" s="95"/>
      <c r="ZI19" s="96"/>
    </row>
    <row r="20" spans="2:685" ht="30.75" customHeight="1" x14ac:dyDescent="0.25">
      <c r="B20" s="106" t="s">
        <v>142</v>
      </c>
      <c r="C20" s="126" t="s">
        <v>143</v>
      </c>
      <c r="D20" s="131" t="s">
        <v>268</v>
      </c>
      <c r="E20" s="138">
        <v>1</v>
      </c>
      <c r="F20" s="139"/>
      <c r="G20" s="138"/>
      <c r="H20" s="140">
        <f t="shared" si="0"/>
        <v>0</v>
      </c>
      <c r="I20" s="134"/>
      <c r="J20" s="130" t="s">
        <v>315</v>
      </c>
      <c r="K20" s="132"/>
      <c r="L20" s="133"/>
      <c r="M20" s="140">
        <f t="shared" si="1"/>
        <v>0</v>
      </c>
      <c r="N20" s="134"/>
      <c r="O20" s="130" t="s">
        <v>315</v>
      </c>
      <c r="P20" s="93"/>
      <c r="Q20" s="103"/>
      <c r="R20" s="140">
        <f t="shared" si="2"/>
        <v>0</v>
      </c>
      <c r="S20" s="95"/>
      <c r="U20" s="99" t="s">
        <v>365</v>
      </c>
      <c r="ZI20" s="96"/>
    </row>
    <row r="21" spans="2:685" ht="30.75" customHeight="1" x14ac:dyDescent="0.25">
      <c r="B21" s="106" t="s">
        <v>144</v>
      </c>
      <c r="C21" s="126" t="s">
        <v>145</v>
      </c>
      <c r="D21" s="131" t="s">
        <v>268</v>
      </c>
      <c r="E21" s="138">
        <v>1</v>
      </c>
      <c r="F21" s="139"/>
      <c r="G21" s="138"/>
      <c r="H21" s="140">
        <f t="shared" si="0"/>
        <v>0</v>
      </c>
      <c r="I21" s="134"/>
      <c r="J21" s="130" t="s">
        <v>315</v>
      </c>
      <c r="K21" s="132"/>
      <c r="L21" s="133"/>
      <c r="M21" s="140">
        <f t="shared" si="1"/>
        <v>0</v>
      </c>
      <c r="N21" s="134"/>
      <c r="O21" s="130" t="s">
        <v>315</v>
      </c>
      <c r="P21" s="93"/>
      <c r="Q21" s="103"/>
      <c r="R21" s="140">
        <f t="shared" si="2"/>
        <v>0</v>
      </c>
      <c r="S21" s="95"/>
      <c r="ZI21" s="96"/>
    </row>
    <row r="22" spans="2:685" ht="30.75" customHeight="1" x14ac:dyDescent="0.25">
      <c r="B22" s="106" t="s">
        <v>146</v>
      </c>
      <c r="C22" s="126" t="s">
        <v>147</v>
      </c>
      <c r="D22" s="131" t="s">
        <v>280</v>
      </c>
      <c r="E22" s="138">
        <v>180</v>
      </c>
      <c r="F22" s="139"/>
      <c r="G22" s="138"/>
      <c r="H22" s="140">
        <f t="shared" si="0"/>
        <v>0</v>
      </c>
      <c r="I22" s="134"/>
      <c r="J22" s="130" t="s">
        <v>315</v>
      </c>
      <c r="K22" s="132"/>
      <c r="L22" s="133"/>
      <c r="M22" s="140">
        <f t="shared" si="1"/>
        <v>0</v>
      </c>
      <c r="N22" s="134"/>
      <c r="O22" s="130" t="s">
        <v>315</v>
      </c>
      <c r="P22" s="93"/>
      <c r="Q22" s="103"/>
      <c r="R22" s="140">
        <f t="shared" si="2"/>
        <v>0</v>
      </c>
      <c r="S22" s="95"/>
      <c r="ZI22" s="96"/>
    </row>
    <row r="23" spans="2:685" ht="30.75" customHeight="1" x14ac:dyDescent="0.25">
      <c r="B23" s="106" t="s">
        <v>148</v>
      </c>
      <c r="C23" s="126" t="s">
        <v>149</v>
      </c>
      <c r="D23" s="131" t="s">
        <v>283</v>
      </c>
      <c r="E23" s="138">
        <v>1</v>
      </c>
      <c r="F23" s="139"/>
      <c r="G23" s="138"/>
      <c r="H23" s="140">
        <f t="shared" si="0"/>
        <v>0</v>
      </c>
      <c r="I23" s="134"/>
      <c r="J23" s="130" t="s">
        <v>315</v>
      </c>
      <c r="K23" s="132"/>
      <c r="L23" s="133"/>
      <c r="M23" s="140">
        <f t="shared" si="1"/>
        <v>0</v>
      </c>
      <c r="N23" s="134"/>
      <c r="O23" s="130" t="s">
        <v>315</v>
      </c>
      <c r="P23" s="93"/>
      <c r="Q23" s="103"/>
      <c r="R23" s="140">
        <f t="shared" si="2"/>
        <v>0</v>
      </c>
      <c r="S23" s="95"/>
      <c r="ZI23" s="96"/>
    </row>
    <row r="24" spans="2:685" ht="30.75" customHeight="1" x14ac:dyDescent="0.25">
      <c r="B24" s="106" t="s">
        <v>150</v>
      </c>
      <c r="C24" s="126" t="s">
        <v>151</v>
      </c>
      <c r="D24" s="131" t="s">
        <v>283</v>
      </c>
      <c r="E24" s="138">
        <v>2</v>
      </c>
      <c r="F24" s="139"/>
      <c r="G24" s="138"/>
      <c r="H24" s="140">
        <f t="shared" si="0"/>
        <v>0</v>
      </c>
      <c r="I24" s="134"/>
      <c r="J24" s="130" t="s">
        <v>315</v>
      </c>
      <c r="K24" s="132"/>
      <c r="L24" s="133"/>
      <c r="M24" s="140">
        <f t="shared" si="1"/>
        <v>0</v>
      </c>
      <c r="N24" s="134"/>
      <c r="O24" s="130" t="s">
        <v>315</v>
      </c>
      <c r="P24" s="93"/>
      <c r="Q24" s="103"/>
      <c r="R24" s="140">
        <f t="shared" si="2"/>
        <v>0</v>
      </c>
      <c r="S24" s="95"/>
      <c r="ZI24" s="96"/>
    </row>
    <row r="25" spans="2:685" ht="30.75" customHeight="1" x14ac:dyDescent="0.25">
      <c r="B25" s="106" t="s">
        <v>152</v>
      </c>
      <c r="C25" s="126" t="s">
        <v>153</v>
      </c>
      <c r="D25" s="131" t="s">
        <v>283</v>
      </c>
      <c r="E25" s="138">
        <v>3</v>
      </c>
      <c r="F25" s="139"/>
      <c r="G25" s="138"/>
      <c r="H25" s="140">
        <f t="shared" si="0"/>
        <v>0</v>
      </c>
      <c r="I25" s="134"/>
      <c r="J25" s="130" t="s">
        <v>315</v>
      </c>
      <c r="K25" s="132"/>
      <c r="L25" s="133"/>
      <c r="M25" s="140">
        <f t="shared" si="1"/>
        <v>0</v>
      </c>
      <c r="N25" s="134"/>
      <c r="O25" s="130">
        <v>1</v>
      </c>
      <c r="P25" s="93"/>
      <c r="Q25" s="103"/>
      <c r="R25" s="140">
        <f t="shared" si="2"/>
        <v>0</v>
      </c>
      <c r="S25" s="95"/>
      <c r="ZI25" s="96"/>
    </row>
    <row r="26" spans="2:685" ht="30.75" customHeight="1" x14ac:dyDescent="0.25">
      <c r="B26" s="100" t="s">
        <v>154</v>
      </c>
      <c r="C26" s="127" t="s">
        <v>155</v>
      </c>
      <c r="D26" s="101"/>
      <c r="E26" s="135"/>
      <c r="F26" s="136"/>
      <c r="G26" s="135"/>
      <c r="H26" s="137">
        <f t="shared" si="0"/>
        <v>0</v>
      </c>
      <c r="I26" s="94"/>
      <c r="J26" s="105"/>
      <c r="K26" s="93"/>
      <c r="L26" s="103"/>
      <c r="M26" s="137">
        <f t="shared" si="1"/>
        <v>0</v>
      </c>
      <c r="N26" s="94"/>
      <c r="O26" s="105"/>
      <c r="P26" s="93"/>
      <c r="Q26" s="103"/>
      <c r="R26" s="137">
        <f t="shared" si="2"/>
        <v>0</v>
      </c>
      <c r="S26" s="95"/>
      <c r="ZI26" s="96"/>
    </row>
    <row r="27" spans="2:685" ht="30.75" customHeight="1" x14ac:dyDescent="0.25">
      <c r="B27" s="106" t="s">
        <v>156</v>
      </c>
      <c r="C27" s="126" t="s">
        <v>157</v>
      </c>
      <c r="D27" s="101" t="s">
        <v>281</v>
      </c>
      <c r="E27" s="135">
        <v>62.3</v>
      </c>
      <c r="F27" s="136"/>
      <c r="G27" s="135"/>
      <c r="H27" s="137">
        <f t="shared" si="0"/>
        <v>0</v>
      </c>
      <c r="I27" s="94"/>
      <c r="J27" s="105">
        <v>211.69</v>
      </c>
      <c r="K27" s="93"/>
      <c r="L27" s="103"/>
      <c r="M27" s="137">
        <f t="shared" si="1"/>
        <v>0</v>
      </c>
      <c r="N27" s="94"/>
      <c r="O27" s="105">
        <v>419.65</v>
      </c>
      <c r="P27" s="93"/>
      <c r="Q27" s="103"/>
      <c r="R27" s="137">
        <f t="shared" si="2"/>
        <v>0</v>
      </c>
      <c r="S27" s="95"/>
      <c r="ZI27" s="96"/>
    </row>
    <row r="28" spans="2:685" ht="30.75" customHeight="1" x14ac:dyDescent="0.25">
      <c r="B28" s="106" t="s">
        <v>158</v>
      </c>
      <c r="C28" s="126" t="s">
        <v>159</v>
      </c>
      <c r="D28" s="101" t="s">
        <v>281</v>
      </c>
      <c r="E28" s="135" t="s">
        <v>315</v>
      </c>
      <c r="F28" s="136"/>
      <c r="G28" s="135"/>
      <c r="H28" s="137">
        <f t="shared" si="0"/>
        <v>0</v>
      </c>
      <c r="I28" s="94"/>
      <c r="J28" s="105" t="s">
        <v>315</v>
      </c>
      <c r="K28" s="93"/>
      <c r="L28" s="103"/>
      <c r="M28" s="137">
        <f t="shared" si="1"/>
        <v>0</v>
      </c>
      <c r="N28" s="94"/>
      <c r="O28" s="105">
        <v>587</v>
      </c>
      <c r="P28" s="93"/>
      <c r="Q28" s="103"/>
      <c r="R28" s="137">
        <f t="shared" si="2"/>
        <v>0</v>
      </c>
      <c r="S28" s="95"/>
      <c r="ZI28" s="96"/>
    </row>
    <row r="29" spans="2:685" ht="30.75" customHeight="1" x14ac:dyDescent="0.25">
      <c r="B29" s="106" t="s">
        <v>160</v>
      </c>
      <c r="C29" s="126" t="s">
        <v>161</v>
      </c>
      <c r="D29" s="101" t="s">
        <v>281</v>
      </c>
      <c r="E29" s="135">
        <v>155.75</v>
      </c>
      <c r="F29" s="136"/>
      <c r="G29" s="135"/>
      <c r="H29" s="137">
        <f t="shared" si="0"/>
        <v>0</v>
      </c>
      <c r="I29" s="94"/>
      <c r="J29" s="105">
        <v>211.69</v>
      </c>
      <c r="K29" s="93"/>
      <c r="L29" s="103"/>
      <c r="M29" s="137">
        <f t="shared" si="1"/>
        <v>0</v>
      </c>
      <c r="N29" s="94"/>
      <c r="O29" s="105">
        <v>419.65</v>
      </c>
      <c r="P29" s="93"/>
      <c r="Q29" s="103"/>
      <c r="R29" s="137">
        <f t="shared" si="2"/>
        <v>0</v>
      </c>
      <c r="S29" s="95"/>
      <c r="ZI29" s="96"/>
    </row>
    <row r="30" spans="2:685" ht="30.75" customHeight="1" x14ac:dyDescent="0.25">
      <c r="B30" s="106" t="s">
        <v>162</v>
      </c>
      <c r="C30" s="126" t="s">
        <v>163</v>
      </c>
      <c r="D30" s="101" t="s">
        <v>281</v>
      </c>
      <c r="E30" s="135">
        <v>2.86</v>
      </c>
      <c r="F30" s="136"/>
      <c r="G30" s="135"/>
      <c r="H30" s="137">
        <f t="shared" si="0"/>
        <v>0</v>
      </c>
      <c r="I30" s="94"/>
      <c r="J30" s="105">
        <v>35.6</v>
      </c>
      <c r="K30" s="93"/>
      <c r="L30" s="103"/>
      <c r="M30" s="137">
        <f t="shared" si="1"/>
        <v>0</v>
      </c>
      <c r="N30" s="94"/>
      <c r="O30" s="105">
        <v>134.19999999999999</v>
      </c>
      <c r="P30" s="93"/>
      <c r="Q30" s="103"/>
      <c r="R30" s="137">
        <f t="shared" si="2"/>
        <v>0</v>
      </c>
      <c r="S30" s="95"/>
      <c r="ZI30" s="96"/>
    </row>
    <row r="31" spans="2:685" ht="30.75" customHeight="1" x14ac:dyDescent="0.25">
      <c r="B31" s="106" t="s">
        <v>164</v>
      </c>
      <c r="C31" s="126" t="s">
        <v>165</v>
      </c>
      <c r="D31" s="101" t="s">
        <v>281</v>
      </c>
      <c r="E31" s="135">
        <v>77.88</v>
      </c>
      <c r="F31" s="136"/>
      <c r="G31" s="135"/>
      <c r="H31" s="137">
        <f t="shared" si="0"/>
        <v>0</v>
      </c>
      <c r="I31" s="94"/>
      <c r="J31" s="105">
        <v>211.69</v>
      </c>
      <c r="K31" s="93"/>
      <c r="L31" s="103"/>
      <c r="M31" s="137">
        <f t="shared" si="1"/>
        <v>0</v>
      </c>
      <c r="N31" s="94"/>
      <c r="O31" s="105" t="s">
        <v>315</v>
      </c>
      <c r="P31" s="93"/>
      <c r="Q31" s="103"/>
      <c r="R31" s="137">
        <f t="shared" si="2"/>
        <v>0</v>
      </c>
      <c r="S31" s="95"/>
      <c r="ZI31" s="96"/>
    </row>
    <row r="32" spans="2:685" ht="30.75" customHeight="1" x14ac:dyDescent="0.25">
      <c r="B32" s="106" t="s">
        <v>166</v>
      </c>
      <c r="C32" s="126" t="s">
        <v>167</v>
      </c>
      <c r="D32" s="101" t="s">
        <v>281</v>
      </c>
      <c r="E32" s="135">
        <v>26.08</v>
      </c>
      <c r="F32" s="136"/>
      <c r="G32" s="135"/>
      <c r="H32" s="137">
        <f t="shared" si="0"/>
        <v>0</v>
      </c>
      <c r="I32" s="94"/>
      <c r="J32" s="105">
        <v>84.54</v>
      </c>
      <c r="K32" s="93"/>
      <c r="L32" s="103"/>
      <c r="M32" s="137">
        <f t="shared" si="1"/>
        <v>0</v>
      </c>
      <c r="N32" s="94"/>
      <c r="O32" s="105">
        <v>418.75</v>
      </c>
      <c r="P32" s="93"/>
      <c r="Q32" s="103"/>
      <c r="R32" s="137">
        <f t="shared" si="2"/>
        <v>0</v>
      </c>
      <c r="S32" s="95"/>
      <c r="ZI32" s="96"/>
    </row>
    <row r="33" spans="2:685" ht="30.75" customHeight="1" x14ac:dyDescent="0.25">
      <c r="B33" s="106" t="s">
        <v>168</v>
      </c>
      <c r="C33" s="126" t="s">
        <v>169</v>
      </c>
      <c r="D33" s="101" t="s">
        <v>281</v>
      </c>
      <c r="E33" s="135">
        <v>295.93</v>
      </c>
      <c r="F33" s="136"/>
      <c r="G33" s="135"/>
      <c r="H33" s="137">
        <f t="shared" si="0"/>
        <v>0</v>
      </c>
      <c r="I33" s="94"/>
      <c r="J33" s="105">
        <v>635.07000000000005</v>
      </c>
      <c r="K33" s="93"/>
      <c r="L33" s="103"/>
      <c r="M33" s="137">
        <f t="shared" si="1"/>
        <v>0</v>
      </c>
      <c r="N33" s="94"/>
      <c r="O33" s="105" t="s">
        <v>315</v>
      </c>
      <c r="P33" s="93"/>
      <c r="Q33" s="103"/>
      <c r="R33" s="137">
        <f t="shared" si="2"/>
        <v>0</v>
      </c>
      <c r="S33" s="95"/>
      <c r="ZI33" s="96"/>
    </row>
    <row r="34" spans="2:685" ht="30.75" customHeight="1" x14ac:dyDescent="0.25">
      <c r="B34" s="100" t="s">
        <v>170</v>
      </c>
      <c r="C34" s="127" t="s">
        <v>171</v>
      </c>
      <c r="D34" s="101"/>
      <c r="E34" s="135"/>
      <c r="F34" s="136"/>
      <c r="G34" s="135"/>
      <c r="H34" s="137">
        <f t="shared" si="0"/>
        <v>0</v>
      </c>
      <c r="I34" s="94"/>
      <c r="J34" s="105"/>
      <c r="K34" s="93"/>
      <c r="L34" s="103"/>
      <c r="M34" s="137">
        <f t="shared" si="1"/>
        <v>0</v>
      </c>
      <c r="N34" s="94"/>
      <c r="O34" s="105"/>
      <c r="P34" s="93"/>
      <c r="Q34" s="103"/>
      <c r="R34" s="137">
        <f t="shared" si="2"/>
        <v>0</v>
      </c>
      <c r="S34" s="95"/>
      <c r="ZI34" s="96"/>
    </row>
    <row r="35" spans="2:685" ht="30.75" customHeight="1" x14ac:dyDescent="0.25">
      <c r="B35" s="106" t="s">
        <v>172</v>
      </c>
      <c r="C35" s="126" t="s">
        <v>173</v>
      </c>
      <c r="D35" s="101" t="s">
        <v>268</v>
      </c>
      <c r="E35" s="135">
        <v>1</v>
      </c>
      <c r="F35" s="136"/>
      <c r="G35" s="135"/>
      <c r="H35" s="137">
        <f t="shared" si="0"/>
        <v>0</v>
      </c>
      <c r="I35" s="94"/>
      <c r="J35" s="105">
        <v>1</v>
      </c>
      <c r="K35" s="93"/>
      <c r="L35" s="103"/>
      <c r="M35" s="137">
        <f t="shared" si="1"/>
        <v>0</v>
      </c>
      <c r="N35" s="94"/>
      <c r="O35" s="105">
        <v>1</v>
      </c>
      <c r="P35" s="93"/>
      <c r="Q35" s="103"/>
      <c r="R35" s="137">
        <f t="shared" si="2"/>
        <v>0</v>
      </c>
      <c r="S35" s="95"/>
      <c r="ZI35" s="96"/>
    </row>
    <row r="36" spans="2:685" ht="30.75" customHeight="1" x14ac:dyDescent="0.25">
      <c r="B36" s="106" t="s">
        <v>174</v>
      </c>
      <c r="C36" s="126" t="s">
        <v>175</v>
      </c>
      <c r="D36" s="101" t="s">
        <v>268</v>
      </c>
      <c r="E36" s="135">
        <v>1</v>
      </c>
      <c r="F36" s="136"/>
      <c r="G36" s="135"/>
      <c r="H36" s="137">
        <f t="shared" ref="H36:H67" si="3">F36*G36</f>
        <v>0</v>
      </c>
      <c r="I36" s="94"/>
      <c r="J36" s="105">
        <v>1</v>
      </c>
      <c r="K36" s="93"/>
      <c r="L36" s="103"/>
      <c r="M36" s="137">
        <f t="shared" si="1"/>
        <v>0</v>
      </c>
      <c r="N36" s="94"/>
      <c r="O36" s="105">
        <v>1</v>
      </c>
      <c r="P36" s="93"/>
      <c r="Q36" s="103"/>
      <c r="R36" s="137">
        <f t="shared" si="2"/>
        <v>0</v>
      </c>
      <c r="S36" s="95"/>
      <c r="ZI36" s="96"/>
    </row>
    <row r="37" spans="2:685" ht="30.75" customHeight="1" x14ac:dyDescent="0.25">
      <c r="B37" s="106" t="s">
        <v>176</v>
      </c>
      <c r="C37" s="126" t="s">
        <v>177</v>
      </c>
      <c r="D37" s="101"/>
      <c r="E37" s="135"/>
      <c r="F37" s="136"/>
      <c r="G37" s="135"/>
      <c r="H37" s="137">
        <f t="shared" si="3"/>
        <v>0</v>
      </c>
      <c r="I37" s="94"/>
      <c r="J37" s="105"/>
      <c r="K37" s="93"/>
      <c r="L37" s="103"/>
      <c r="M37" s="137">
        <f t="shared" si="1"/>
        <v>0</v>
      </c>
      <c r="N37" s="94"/>
      <c r="O37" s="105"/>
      <c r="P37" s="93"/>
      <c r="Q37" s="103"/>
      <c r="R37" s="137">
        <f t="shared" si="2"/>
        <v>0</v>
      </c>
      <c r="S37" s="95"/>
      <c r="ZI37" s="96"/>
    </row>
    <row r="38" spans="2:685" ht="30.75" customHeight="1" x14ac:dyDescent="0.25">
      <c r="B38" s="129"/>
      <c r="C38" s="92" t="s">
        <v>320</v>
      </c>
      <c r="D38" s="101" t="s">
        <v>282</v>
      </c>
      <c r="E38" s="135" t="s">
        <v>315</v>
      </c>
      <c r="F38" s="136"/>
      <c r="G38" s="135"/>
      <c r="H38" s="137">
        <f t="shared" si="3"/>
        <v>0</v>
      </c>
      <c r="I38" s="94"/>
      <c r="J38" s="105" t="s">
        <v>315</v>
      </c>
      <c r="K38" s="93"/>
      <c r="L38" s="103"/>
      <c r="M38" s="137">
        <f t="shared" si="1"/>
        <v>0</v>
      </c>
      <c r="N38" s="94"/>
      <c r="O38" s="105">
        <v>888</v>
      </c>
      <c r="P38" s="93"/>
      <c r="Q38" s="103"/>
      <c r="R38" s="137">
        <f t="shared" si="2"/>
        <v>0</v>
      </c>
      <c r="S38" s="95"/>
      <c r="T38" s="121"/>
      <c r="ZI38" s="96"/>
    </row>
    <row r="39" spans="2:685" ht="30.75" customHeight="1" x14ac:dyDescent="0.25">
      <c r="B39" s="129"/>
      <c r="C39" s="92" t="s">
        <v>318</v>
      </c>
      <c r="D39" s="101" t="s">
        <v>282</v>
      </c>
      <c r="E39" s="135" t="s">
        <v>315</v>
      </c>
      <c r="F39" s="136"/>
      <c r="G39" s="135"/>
      <c r="H39" s="137">
        <f t="shared" si="3"/>
        <v>0</v>
      </c>
      <c r="I39" s="94"/>
      <c r="J39" s="105" t="s">
        <v>315</v>
      </c>
      <c r="K39" s="93"/>
      <c r="L39" s="103"/>
      <c r="M39" s="137">
        <f t="shared" si="1"/>
        <v>0</v>
      </c>
      <c r="N39" s="94"/>
      <c r="O39" s="105">
        <v>492</v>
      </c>
      <c r="P39" s="93"/>
      <c r="Q39" s="103"/>
      <c r="R39" s="137">
        <f t="shared" si="2"/>
        <v>0</v>
      </c>
      <c r="S39" s="95"/>
      <c r="T39" s="121"/>
      <c r="ZI39" s="96"/>
    </row>
    <row r="40" spans="2:685" ht="30.75" customHeight="1" x14ac:dyDescent="0.25">
      <c r="B40" s="129"/>
      <c r="C40" s="92" t="s">
        <v>319</v>
      </c>
      <c r="D40" s="101" t="s">
        <v>282</v>
      </c>
      <c r="E40" s="135" t="s">
        <v>315</v>
      </c>
      <c r="F40" s="136"/>
      <c r="G40" s="135"/>
      <c r="H40" s="137">
        <f t="shared" si="3"/>
        <v>0</v>
      </c>
      <c r="I40" s="94"/>
      <c r="J40" s="105" t="s">
        <v>315</v>
      </c>
      <c r="K40" s="93"/>
      <c r="L40" s="103"/>
      <c r="M40" s="137">
        <f t="shared" si="1"/>
        <v>0</v>
      </c>
      <c r="N40" s="94"/>
      <c r="O40" s="105">
        <v>48</v>
      </c>
      <c r="P40" s="93"/>
      <c r="Q40" s="103"/>
      <c r="R40" s="137">
        <f t="shared" si="2"/>
        <v>0</v>
      </c>
      <c r="S40" s="95"/>
      <c r="ZI40" s="96"/>
    </row>
    <row r="41" spans="2:685" ht="30.75" customHeight="1" x14ac:dyDescent="0.25">
      <c r="B41" s="106" t="s">
        <v>178</v>
      </c>
      <c r="C41" s="126" t="s">
        <v>179</v>
      </c>
      <c r="D41" s="101"/>
      <c r="E41" s="135"/>
      <c r="F41" s="136"/>
      <c r="G41" s="135"/>
      <c r="H41" s="137">
        <f t="shared" si="3"/>
        <v>0</v>
      </c>
      <c r="I41" s="94"/>
      <c r="J41" s="105"/>
      <c r="K41" s="93"/>
      <c r="L41" s="103"/>
      <c r="M41" s="137">
        <f t="shared" si="1"/>
        <v>0</v>
      </c>
      <c r="N41" s="94"/>
      <c r="O41" s="105"/>
      <c r="P41" s="93"/>
      <c r="Q41" s="103"/>
      <c r="R41" s="137">
        <f t="shared" si="2"/>
        <v>0</v>
      </c>
      <c r="S41" s="95"/>
      <c r="ZI41" s="96"/>
    </row>
    <row r="42" spans="2:685" ht="30.75" customHeight="1" x14ac:dyDescent="0.25">
      <c r="B42" s="129"/>
      <c r="C42" s="92" t="s">
        <v>279</v>
      </c>
      <c r="D42" s="101" t="s">
        <v>282</v>
      </c>
      <c r="E42" s="135">
        <v>156</v>
      </c>
      <c r="F42" s="136"/>
      <c r="G42" s="135"/>
      <c r="H42" s="137">
        <f t="shared" si="3"/>
        <v>0</v>
      </c>
      <c r="I42" s="94"/>
      <c r="J42" s="105">
        <v>288</v>
      </c>
      <c r="K42" s="93"/>
      <c r="L42" s="103"/>
      <c r="M42" s="137">
        <f t="shared" si="1"/>
        <v>0</v>
      </c>
      <c r="N42" s="94"/>
      <c r="O42" s="105" t="s">
        <v>315</v>
      </c>
      <c r="P42" s="93"/>
      <c r="Q42" s="103"/>
      <c r="R42" s="137">
        <f t="shared" si="2"/>
        <v>0</v>
      </c>
      <c r="S42" s="95"/>
      <c r="ZI42" s="96"/>
    </row>
    <row r="43" spans="2:685" ht="30.75" customHeight="1" x14ac:dyDescent="0.25">
      <c r="B43" s="129"/>
      <c r="C43" s="92" t="s">
        <v>316</v>
      </c>
      <c r="D43" s="101" t="s">
        <v>282</v>
      </c>
      <c r="E43" s="135" t="s">
        <v>315</v>
      </c>
      <c r="F43" s="136"/>
      <c r="G43" s="135"/>
      <c r="H43" s="137">
        <f t="shared" si="3"/>
        <v>0</v>
      </c>
      <c r="I43" s="94"/>
      <c r="J43" s="105">
        <v>48</v>
      </c>
      <c r="K43" s="93"/>
      <c r="L43" s="103"/>
      <c r="M43" s="137">
        <f t="shared" si="1"/>
        <v>0</v>
      </c>
      <c r="N43" s="94"/>
      <c r="O43" s="105" t="s">
        <v>315</v>
      </c>
      <c r="P43" s="93"/>
      <c r="Q43" s="103"/>
      <c r="R43" s="137">
        <f t="shared" si="2"/>
        <v>0</v>
      </c>
      <c r="S43" s="95"/>
      <c r="T43" s="121"/>
      <c r="V43" s="121">
        <f>SUM(E43:E43)</f>
        <v>0</v>
      </c>
      <c r="ZI43" s="96"/>
    </row>
    <row r="44" spans="2:685" ht="30.75" customHeight="1" x14ac:dyDescent="0.25">
      <c r="B44" s="100" t="s">
        <v>180</v>
      </c>
      <c r="C44" s="127" t="s">
        <v>181</v>
      </c>
      <c r="D44" s="101"/>
      <c r="E44" s="135"/>
      <c r="F44" s="136"/>
      <c r="G44" s="135"/>
      <c r="H44" s="137">
        <f t="shared" si="3"/>
        <v>0</v>
      </c>
      <c r="I44" s="94"/>
      <c r="J44" s="105"/>
      <c r="K44" s="93"/>
      <c r="L44" s="103"/>
      <c r="M44" s="137">
        <f t="shared" si="1"/>
        <v>0</v>
      </c>
      <c r="N44" s="94"/>
      <c r="O44" s="105"/>
      <c r="P44" s="93"/>
      <c r="Q44" s="103"/>
      <c r="R44" s="137">
        <f t="shared" si="2"/>
        <v>0</v>
      </c>
      <c r="S44" s="95"/>
      <c r="ZI44" s="96"/>
    </row>
    <row r="45" spans="2:685" ht="30.75" customHeight="1" x14ac:dyDescent="0.25">
      <c r="B45" s="106" t="s">
        <v>182</v>
      </c>
      <c r="C45" s="126" t="s">
        <v>183</v>
      </c>
      <c r="D45" s="101" t="s">
        <v>268</v>
      </c>
      <c r="E45" s="135">
        <v>1</v>
      </c>
      <c r="F45" s="136"/>
      <c r="G45" s="135"/>
      <c r="H45" s="137">
        <f t="shared" si="3"/>
        <v>0</v>
      </c>
      <c r="I45" s="94"/>
      <c r="J45" s="105">
        <v>1</v>
      </c>
      <c r="K45" s="93"/>
      <c r="L45" s="103"/>
      <c r="M45" s="137">
        <f t="shared" si="1"/>
        <v>0</v>
      </c>
      <c r="N45" s="94"/>
      <c r="O45" s="105">
        <v>1</v>
      </c>
      <c r="P45" s="93"/>
      <c r="Q45" s="103"/>
      <c r="R45" s="137">
        <f t="shared" si="2"/>
        <v>0</v>
      </c>
      <c r="S45" s="95"/>
      <c r="ZI45" s="96"/>
    </row>
    <row r="46" spans="2:685" ht="30.75" customHeight="1" x14ac:dyDescent="0.25">
      <c r="B46" s="106" t="s">
        <v>184</v>
      </c>
      <c r="C46" s="126" t="s">
        <v>185</v>
      </c>
      <c r="D46" s="101" t="s">
        <v>283</v>
      </c>
      <c r="E46" s="135">
        <v>13</v>
      </c>
      <c r="F46" s="136"/>
      <c r="G46" s="135"/>
      <c r="H46" s="137">
        <f t="shared" si="3"/>
        <v>0</v>
      </c>
      <c r="I46" s="94"/>
      <c r="J46" s="105">
        <v>28</v>
      </c>
      <c r="K46" s="93"/>
      <c r="L46" s="103"/>
      <c r="M46" s="137">
        <f t="shared" si="1"/>
        <v>0</v>
      </c>
      <c r="N46" s="94"/>
      <c r="O46" s="105">
        <v>119</v>
      </c>
      <c r="P46" s="93"/>
      <c r="Q46" s="103"/>
      <c r="R46" s="137">
        <f t="shared" si="2"/>
        <v>0</v>
      </c>
      <c r="S46" s="95"/>
      <c r="ZI46" s="96"/>
    </row>
    <row r="47" spans="2:685" ht="30.75" customHeight="1" x14ac:dyDescent="0.25">
      <c r="B47" s="106" t="s">
        <v>186</v>
      </c>
      <c r="C47" s="126" t="s">
        <v>187</v>
      </c>
      <c r="D47" s="101"/>
      <c r="E47" s="135"/>
      <c r="F47" s="136"/>
      <c r="G47" s="135"/>
      <c r="H47" s="137">
        <f t="shared" si="3"/>
        <v>0</v>
      </c>
      <c r="I47" s="94"/>
      <c r="J47" s="105"/>
      <c r="K47" s="93"/>
      <c r="L47" s="103"/>
      <c r="M47" s="137">
        <f t="shared" si="1"/>
        <v>0</v>
      </c>
      <c r="N47" s="94"/>
      <c r="O47" s="105"/>
      <c r="P47" s="93"/>
      <c r="Q47" s="103"/>
      <c r="R47" s="137">
        <f t="shared" si="2"/>
        <v>0</v>
      </c>
      <c r="S47" s="95"/>
      <c r="ZI47" s="96"/>
    </row>
    <row r="48" spans="2:685" ht="30.75" customHeight="1" x14ac:dyDescent="0.25">
      <c r="B48" s="106"/>
      <c r="C48" s="92" t="s">
        <v>321</v>
      </c>
      <c r="D48" s="101" t="s">
        <v>282</v>
      </c>
      <c r="E48" s="135" t="s">
        <v>315</v>
      </c>
      <c r="F48" s="136"/>
      <c r="G48" s="135"/>
      <c r="H48" s="137">
        <f t="shared" si="3"/>
        <v>0</v>
      </c>
      <c r="I48" s="94"/>
      <c r="J48" s="105" t="s">
        <v>315</v>
      </c>
      <c r="K48" s="93"/>
      <c r="L48" s="103"/>
      <c r="M48" s="137">
        <f t="shared" si="1"/>
        <v>0</v>
      </c>
      <c r="N48" s="94"/>
      <c r="O48" s="105">
        <v>10.72</v>
      </c>
      <c r="P48" s="93"/>
      <c r="Q48" s="103"/>
      <c r="R48" s="137">
        <f t="shared" si="2"/>
        <v>0</v>
      </c>
      <c r="S48" s="95"/>
      <c r="ZI48" s="96"/>
    </row>
    <row r="49" spans="2:685" ht="30.75" customHeight="1" x14ac:dyDescent="0.25">
      <c r="B49" s="106"/>
      <c r="C49" s="92" t="s">
        <v>322</v>
      </c>
      <c r="D49" s="101" t="s">
        <v>282</v>
      </c>
      <c r="E49" s="135" t="s">
        <v>315</v>
      </c>
      <c r="F49" s="136"/>
      <c r="G49" s="135"/>
      <c r="H49" s="137">
        <f t="shared" si="3"/>
        <v>0</v>
      </c>
      <c r="I49" s="94"/>
      <c r="J49" s="105" t="s">
        <v>315</v>
      </c>
      <c r="K49" s="93"/>
      <c r="L49" s="103"/>
      <c r="M49" s="137">
        <f t="shared" si="1"/>
        <v>0</v>
      </c>
      <c r="N49" s="94"/>
      <c r="O49" s="105">
        <v>13.74</v>
      </c>
      <c r="P49" s="93"/>
      <c r="Q49" s="103"/>
      <c r="R49" s="137">
        <f t="shared" si="2"/>
        <v>0</v>
      </c>
      <c r="S49" s="95"/>
      <c r="ZI49" s="96"/>
    </row>
    <row r="50" spans="2:685" ht="30.75" customHeight="1" x14ac:dyDescent="0.25">
      <c r="B50" s="106"/>
      <c r="C50" s="92" t="s">
        <v>323</v>
      </c>
      <c r="D50" s="101" t="s">
        <v>282</v>
      </c>
      <c r="E50" s="135" t="s">
        <v>315</v>
      </c>
      <c r="F50" s="136"/>
      <c r="G50" s="135"/>
      <c r="H50" s="137">
        <f t="shared" si="3"/>
        <v>0</v>
      </c>
      <c r="I50" s="94"/>
      <c r="J50" s="105" t="s">
        <v>315</v>
      </c>
      <c r="K50" s="93"/>
      <c r="L50" s="103"/>
      <c r="M50" s="137">
        <f t="shared" si="1"/>
        <v>0</v>
      </c>
      <c r="N50" s="94"/>
      <c r="O50" s="105">
        <v>6.1</v>
      </c>
      <c r="P50" s="93"/>
      <c r="Q50" s="103"/>
      <c r="R50" s="137">
        <f t="shared" si="2"/>
        <v>0</v>
      </c>
      <c r="S50" s="95"/>
      <c r="ZI50" s="96"/>
    </row>
    <row r="51" spans="2:685" ht="30.75" customHeight="1" x14ac:dyDescent="0.25">
      <c r="B51" s="106"/>
      <c r="C51" s="92" t="s">
        <v>324</v>
      </c>
      <c r="D51" s="101" t="s">
        <v>282</v>
      </c>
      <c r="E51" s="135" t="s">
        <v>315</v>
      </c>
      <c r="F51" s="136"/>
      <c r="G51" s="135"/>
      <c r="H51" s="137">
        <f t="shared" si="3"/>
        <v>0</v>
      </c>
      <c r="I51" s="94"/>
      <c r="J51" s="105">
        <v>103.75</v>
      </c>
      <c r="K51" s="93"/>
      <c r="L51" s="103"/>
      <c r="M51" s="137">
        <f t="shared" si="1"/>
        <v>0</v>
      </c>
      <c r="N51" s="94"/>
      <c r="O51" s="105">
        <v>67.81</v>
      </c>
      <c r="P51" s="93"/>
      <c r="Q51" s="103"/>
      <c r="R51" s="137">
        <f t="shared" si="2"/>
        <v>0</v>
      </c>
      <c r="S51" s="95"/>
      <c r="ZI51" s="96"/>
    </row>
    <row r="52" spans="2:685" ht="30.75" customHeight="1" x14ac:dyDescent="0.25">
      <c r="B52" s="106"/>
      <c r="C52" s="92" t="s">
        <v>325</v>
      </c>
      <c r="D52" s="101" t="s">
        <v>282</v>
      </c>
      <c r="E52" s="135" t="s">
        <v>315</v>
      </c>
      <c r="F52" s="136"/>
      <c r="G52" s="135"/>
      <c r="H52" s="137">
        <f t="shared" si="3"/>
        <v>0</v>
      </c>
      <c r="I52" s="94"/>
      <c r="J52" s="105" t="s">
        <v>315</v>
      </c>
      <c r="K52" s="93"/>
      <c r="L52" s="103"/>
      <c r="M52" s="137">
        <f t="shared" si="1"/>
        <v>0</v>
      </c>
      <c r="N52" s="94"/>
      <c r="O52" s="105">
        <v>7.5</v>
      </c>
      <c r="P52" s="93"/>
      <c r="Q52" s="103"/>
      <c r="R52" s="137">
        <f t="shared" si="2"/>
        <v>0</v>
      </c>
      <c r="S52" s="95"/>
      <c r="ZI52" s="96"/>
    </row>
    <row r="53" spans="2:685" ht="30.75" customHeight="1" x14ac:dyDescent="0.25">
      <c r="B53" s="106"/>
      <c r="C53" s="92" t="s">
        <v>326</v>
      </c>
      <c r="D53" s="101" t="s">
        <v>282</v>
      </c>
      <c r="E53" s="135" t="s">
        <v>315</v>
      </c>
      <c r="F53" s="136"/>
      <c r="G53" s="135"/>
      <c r="H53" s="137">
        <f t="shared" si="3"/>
        <v>0</v>
      </c>
      <c r="I53" s="94"/>
      <c r="J53" s="105" t="s">
        <v>315</v>
      </c>
      <c r="K53" s="93"/>
      <c r="L53" s="103"/>
      <c r="M53" s="137">
        <f t="shared" si="1"/>
        <v>0</v>
      </c>
      <c r="N53" s="94"/>
      <c r="O53" s="105">
        <v>167.01</v>
      </c>
      <c r="P53" s="93"/>
      <c r="Q53" s="103"/>
      <c r="R53" s="137">
        <f t="shared" si="2"/>
        <v>0</v>
      </c>
      <c r="S53" s="95"/>
      <c r="ZI53" s="96"/>
    </row>
    <row r="54" spans="2:685" ht="30.75" customHeight="1" x14ac:dyDescent="0.25">
      <c r="B54" s="106"/>
      <c r="C54" s="92" t="s">
        <v>327</v>
      </c>
      <c r="D54" s="101" t="s">
        <v>282</v>
      </c>
      <c r="E54" s="135" t="s">
        <v>315</v>
      </c>
      <c r="F54" s="136"/>
      <c r="G54" s="135"/>
      <c r="H54" s="137">
        <f t="shared" si="3"/>
        <v>0</v>
      </c>
      <c r="I54" s="94"/>
      <c r="J54" s="105" t="s">
        <v>315</v>
      </c>
      <c r="K54" s="93"/>
      <c r="L54" s="103"/>
      <c r="M54" s="137">
        <f t="shared" si="1"/>
        <v>0</v>
      </c>
      <c r="N54" s="94"/>
      <c r="O54" s="105">
        <v>132.19</v>
      </c>
      <c r="P54" s="93"/>
      <c r="Q54" s="103"/>
      <c r="R54" s="137">
        <f t="shared" si="2"/>
        <v>0</v>
      </c>
      <c r="S54" s="95"/>
      <c r="ZI54" s="96"/>
    </row>
    <row r="55" spans="2:685" ht="30.75" customHeight="1" x14ac:dyDescent="0.25">
      <c r="B55" s="106"/>
      <c r="C55" s="92" t="s">
        <v>328</v>
      </c>
      <c r="D55" s="101" t="s">
        <v>282</v>
      </c>
      <c r="E55" s="135" t="s">
        <v>315</v>
      </c>
      <c r="F55" s="136"/>
      <c r="G55" s="135"/>
      <c r="H55" s="137">
        <f t="shared" si="3"/>
        <v>0</v>
      </c>
      <c r="I55" s="94"/>
      <c r="J55" s="105" t="s">
        <v>315</v>
      </c>
      <c r="K55" s="93"/>
      <c r="L55" s="103"/>
      <c r="M55" s="137">
        <f t="shared" si="1"/>
        <v>0</v>
      </c>
      <c r="N55" s="94"/>
      <c r="O55" s="105">
        <v>99.74</v>
      </c>
      <c r="P55" s="93"/>
      <c r="Q55" s="103"/>
      <c r="R55" s="137">
        <f t="shared" si="2"/>
        <v>0</v>
      </c>
      <c r="S55" s="95"/>
      <c r="ZI55" s="96"/>
    </row>
    <row r="56" spans="2:685" ht="30.75" customHeight="1" x14ac:dyDescent="0.25">
      <c r="B56" s="106"/>
      <c r="C56" s="92" t="s">
        <v>329</v>
      </c>
      <c r="D56" s="101" t="s">
        <v>282</v>
      </c>
      <c r="E56" s="135" t="s">
        <v>315</v>
      </c>
      <c r="F56" s="136"/>
      <c r="G56" s="135"/>
      <c r="H56" s="137">
        <f t="shared" si="3"/>
        <v>0</v>
      </c>
      <c r="I56" s="94"/>
      <c r="J56" s="105">
        <v>11.85</v>
      </c>
      <c r="K56" s="93"/>
      <c r="L56" s="103"/>
      <c r="M56" s="137">
        <f t="shared" si="1"/>
        <v>0</v>
      </c>
      <c r="N56" s="94"/>
      <c r="O56" s="105" t="s">
        <v>315</v>
      </c>
      <c r="P56" s="93"/>
      <c r="Q56" s="103"/>
      <c r="R56" s="137">
        <f t="shared" si="2"/>
        <v>0</v>
      </c>
      <c r="S56" s="95"/>
      <c r="ZI56" s="96"/>
    </row>
    <row r="57" spans="2:685" ht="30.75" customHeight="1" x14ac:dyDescent="0.25">
      <c r="B57" s="106"/>
      <c r="C57" s="92" t="s">
        <v>330</v>
      </c>
      <c r="D57" s="101" t="s">
        <v>282</v>
      </c>
      <c r="E57" s="135" t="s">
        <v>315</v>
      </c>
      <c r="F57" s="136"/>
      <c r="G57" s="135"/>
      <c r="H57" s="137">
        <f t="shared" si="3"/>
        <v>0</v>
      </c>
      <c r="I57" s="94"/>
      <c r="J57" s="105" t="s">
        <v>315</v>
      </c>
      <c r="K57" s="93"/>
      <c r="L57" s="103"/>
      <c r="M57" s="137">
        <f t="shared" si="1"/>
        <v>0</v>
      </c>
      <c r="N57" s="94"/>
      <c r="O57" s="105">
        <v>6.22</v>
      </c>
      <c r="P57" s="93"/>
      <c r="Q57" s="103"/>
      <c r="R57" s="137">
        <f t="shared" si="2"/>
        <v>0</v>
      </c>
      <c r="S57" s="95"/>
      <c r="ZI57" s="96"/>
    </row>
    <row r="58" spans="2:685" ht="30.75" customHeight="1" x14ac:dyDescent="0.25">
      <c r="B58" s="106"/>
      <c r="C58" s="92" t="s">
        <v>331</v>
      </c>
      <c r="D58" s="101" t="s">
        <v>282</v>
      </c>
      <c r="E58" s="135" t="s">
        <v>315</v>
      </c>
      <c r="F58" s="136"/>
      <c r="G58" s="135"/>
      <c r="H58" s="137">
        <f t="shared" si="3"/>
        <v>0</v>
      </c>
      <c r="I58" s="94"/>
      <c r="J58" s="105" t="s">
        <v>315</v>
      </c>
      <c r="K58" s="93"/>
      <c r="L58" s="103"/>
      <c r="M58" s="137">
        <f t="shared" si="1"/>
        <v>0</v>
      </c>
      <c r="N58" s="94"/>
      <c r="O58" s="105">
        <v>5.28</v>
      </c>
      <c r="P58" s="93"/>
      <c r="Q58" s="103"/>
      <c r="R58" s="137">
        <f t="shared" si="2"/>
        <v>0</v>
      </c>
      <c r="S58" s="95"/>
      <c r="ZI58" s="96"/>
    </row>
    <row r="59" spans="2:685" ht="30.75" customHeight="1" x14ac:dyDescent="0.25">
      <c r="B59" s="106"/>
      <c r="C59" s="92" t="s">
        <v>332</v>
      </c>
      <c r="D59" s="101" t="s">
        <v>282</v>
      </c>
      <c r="E59" s="135">
        <v>4.99</v>
      </c>
      <c r="F59" s="136"/>
      <c r="G59" s="135"/>
      <c r="H59" s="137">
        <f t="shared" si="3"/>
        <v>0</v>
      </c>
      <c r="I59" s="94"/>
      <c r="J59" s="105" t="s">
        <v>315</v>
      </c>
      <c r="K59" s="93"/>
      <c r="L59" s="103"/>
      <c r="M59" s="137">
        <f t="shared" si="1"/>
        <v>0</v>
      </c>
      <c r="N59" s="94"/>
      <c r="O59" s="105" t="s">
        <v>315</v>
      </c>
      <c r="P59" s="93"/>
      <c r="Q59" s="103"/>
      <c r="R59" s="137">
        <f t="shared" si="2"/>
        <v>0</v>
      </c>
      <c r="S59" s="95"/>
      <c r="ZI59" s="96"/>
    </row>
    <row r="60" spans="2:685" ht="30.75" customHeight="1" x14ac:dyDescent="0.25">
      <c r="B60" s="106"/>
      <c r="C60" s="92" t="s">
        <v>333</v>
      </c>
      <c r="D60" s="101" t="s">
        <v>282</v>
      </c>
      <c r="E60" s="135" t="s">
        <v>315</v>
      </c>
      <c r="F60" s="136"/>
      <c r="G60" s="135"/>
      <c r="H60" s="137">
        <f t="shared" si="3"/>
        <v>0</v>
      </c>
      <c r="I60" s="94"/>
      <c r="J60" s="105" t="s">
        <v>315</v>
      </c>
      <c r="K60" s="93"/>
      <c r="L60" s="103"/>
      <c r="M60" s="137">
        <f t="shared" si="1"/>
        <v>0</v>
      </c>
      <c r="N60" s="94"/>
      <c r="O60" s="105">
        <v>7.37</v>
      </c>
      <c r="P60" s="93"/>
      <c r="Q60" s="103"/>
      <c r="R60" s="137">
        <f t="shared" si="2"/>
        <v>0</v>
      </c>
      <c r="S60" s="95"/>
      <c r="ZI60" s="96"/>
    </row>
    <row r="61" spans="2:685" ht="30.75" customHeight="1" x14ac:dyDescent="0.25">
      <c r="B61" s="106"/>
      <c r="C61" s="92" t="s">
        <v>334</v>
      </c>
      <c r="D61" s="101" t="s">
        <v>282</v>
      </c>
      <c r="E61" s="135" t="s">
        <v>315</v>
      </c>
      <c r="F61" s="136"/>
      <c r="G61" s="135"/>
      <c r="H61" s="137">
        <f t="shared" si="3"/>
        <v>0</v>
      </c>
      <c r="I61" s="94"/>
      <c r="J61" s="105">
        <v>19.82</v>
      </c>
      <c r="K61" s="93"/>
      <c r="L61" s="103"/>
      <c r="M61" s="137">
        <f t="shared" si="1"/>
        <v>0</v>
      </c>
      <c r="N61" s="94"/>
      <c r="O61" s="105" t="s">
        <v>315</v>
      </c>
      <c r="P61" s="93"/>
      <c r="Q61" s="103"/>
      <c r="R61" s="137">
        <f t="shared" si="2"/>
        <v>0</v>
      </c>
      <c r="S61" s="95"/>
      <c r="ZI61" s="96"/>
    </row>
    <row r="62" spans="2:685" ht="30.75" customHeight="1" x14ac:dyDescent="0.25">
      <c r="B62" s="106"/>
      <c r="C62" s="92" t="s">
        <v>335</v>
      </c>
      <c r="D62" s="101" t="s">
        <v>282</v>
      </c>
      <c r="E62" s="135" t="s">
        <v>315</v>
      </c>
      <c r="F62" s="136"/>
      <c r="G62" s="135"/>
      <c r="H62" s="137">
        <f t="shared" si="3"/>
        <v>0</v>
      </c>
      <c r="I62" s="94"/>
      <c r="J62" s="105" t="s">
        <v>315</v>
      </c>
      <c r="K62" s="93"/>
      <c r="L62" s="103"/>
      <c r="M62" s="137">
        <f t="shared" si="1"/>
        <v>0</v>
      </c>
      <c r="N62" s="94"/>
      <c r="O62" s="105">
        <v>11.2</v>
      </c>
      <c r="P62" s="93"/>
      <c r="Q62" s="103"/>
      <c r="R62" s="137">
        <f t="shared" si="2"/>
        <v>0</v>
      </c>
      <c r="S62" s="95"/>
      <c r="ZI62" s="96"/>
    </row>
    <row r="63" spans="2:685" ht="30.75" customHeight="1" x14ac:dyDescent="0.25">
      <c r="B63" s="106"/>
      <c r="C63" s="92" t="s">
        <v>336</v>
      </c>
      <c r="D63" s="101" t="s">
        <v>282</v>
      </c>
      <c r="E63" s="135">
        <v>1.57</v>
      </c>
      <c r="F63" s="136"/>
      <c r="G63" s="135"/>
      <c r="H63" s="137">
        <f t="shared" si="3"/>
        <v>0</v>
      </c>
      <c r="I63" s="94"/>
      <c r="J63" s="105" t="s">
        <v>315</v>
      </c>
      <c r="K63" s="93"/>
      <c r="L63" s="103"/>
      <c r="M63" s="137">
        <f t="shared" si="1"/>
        <v>0</v>
      </c>
      <c r="N63" s="94"/>
      <c r="O63" s="105" t="s">
        <v>315</v>
      </c>
      <c r="P63" s="93"/>
      <c r="Q63" s="103"/>
      <c r="R63" s="137">
        <f t="shared" si="2"/>
        <v>0</v>
      </c>
      <c r="S63" s="95"/>
      <c r="ZI63" s="96"/>
    </row>
    <row r="64" spans="2:685" ht="30.75" customHeight="1" x14ac:dyDescent="0.25">
      <c r="B64" s="106"/>
      <c r="C64" s="92" t="s">
        <v>337</v>
      </c>
      <c r="D64" s="101" t="s">
        <v>282</v>
      </c>
      <c r="E64" s="135" t="s">
        <v>315</v>
      </c>
      <c r="F64" s="136"/>
      <c r="G64" s="135"/>
      <c r="H64" s="137">
        <f t="shared" si="3"/>
        <v>0</v>
      </c>
      <c r="I64" s="94"/>
      <c r="J64" s="105" t="s">
        <v>315</v>
      </c>
      <c r="K64" s="93"/>
      <c r="L64" s="103"/>
      <c r="M64" s="137">
        <f t="shared" si="1"/>
        <v>0</v>
      </c>
      <c r="N64" s="94"/>
      <c r="O64" s="105">
        <v>7.74</v>
      </c>
      <c r="P64" s="93"/>
      <c r="Q64" s="103"/>
      <c r="R64" s="137">
        <f t="shared" si="2"/>
        <v>0</v>
      </c>
      <c r="S64" s="95"/>
      <c r="ZI64" s="96"/>
    </row>
    <row r="65" spans="2:685" ht="30.75" customHeight="1" x14ac:dyDescent="0.25">
      <c r="B65" s="106"/>
      <c r="C65" s="92" t="s">
        <v>338</v>
      </c>
      <c r="D65" s="101" t="s">
        <v>282</v>
      </c>
      <c r="E65" s="135" t="s">
        <v>315</v>
      </c>
      <c r="F65" s="136"/>
      <c r="G65" s="135"/>
      <c r="H65" s="137">
        <f t="shared" si="3"/>
        <v>0</v>
      </c>
      <c r="I65" s="94"/>
      <c r="J65" s="105" t="s">
        <v>315</v>
      </c>
      <c r="K65" s="93"/>
      <c r="L65" s="103"/>
      <c r="M65" s="137">
        <f t="shared" si="1"/>
        <v>0</v>
      </c>
      <c r="N65" s="94"/>
      <c r="O65" s="105">
        <v>14.06</v>
      </c>
      <c r="P65" s="93"/>
      <c r="Q65" s="103"/>
      <c r="R65" s="137">
        <f t="shared" si="2"/>
        <v>0</v>
      </c>
      <c r="S65" s="95"/>
      <c r="ZI65" s="96"/>
    </row>
    <row r="66" spans="2:685" ht="30.75" customHeight="1" x14ac:dyDescent="0.25">
      <c r="B66" s="106" t="s">
        <v>188</v>
      </c>
      <c r="C66" s="126" t="s">
        <v>189</v>
      </c>
      <c r="D66" s="101" t="s">
        <v>283</v>
      </c>
      <c r="E66" s="138">
        <v>13</v>
      </c>
      <c r="F66" s="136"/>
      <c r="G66" s="135"/>
      <c r="H66" s="137">
        <f t="shared" si="3"/>
        <v>0</v>
      </c>
      <c r="I66" s="94"/>
      <c r="J66" s="130">
        <v>28</v>
      </c>
      <c r="K66" s="93"/>
      <c r="L66" s="103"/>
      <c r="M66" s="137">
        <f t="shared" si="1"/>
        <v>0</v>
      </c>
      <c r="N66" s="94"/>
      <c r="O66" s="130">
        <v>119</v>
      </c>
      <c r="P66" s="93"/>
      <c r="Q66" s="103"/>
      <c r="R66" s="137">
        <f t="shared" si="2"/>
        <v>0</v>
      </c>
      <c r="S66" s="95"/>
      <c r="ZI66" s="96"/>
    </row>
    <row r="67" spans="2:685" ht="30.75" customHeight="1" x14ac:dyDescent="0.25">
      <c r="B67" s="106" t="s">
        <v>190</v>
      </c>
      <c r="C67" s="126" t="s">
        <v>191</v>
      </c>
      <c r="D67" s="101" t="s">
        <v>280</v>
      </c>
      <c r="E67" s="135" t="s">
        <v>315</v>
      </c>
      <c r="F67" s="136"/>
      <c r="G67" s="135"/>
      <c r="H67" s="137">
        <f t="shared" si="3"/>
        <v>0</v>
      </c>
      <c r="I67" s="94"/>
      <c r="J67" s="105" t="s">
        <v>315</v>
      </c>
      <c r="K67" s="93"/>
      <c r="L67" s="103"/>
      <c r="M67" s="137">
        <f t="shared" si="1"/>
        <v>0</v>
      </c>
      <c r="N67" s="94"/>
      <c r="O67" s="105">
        <v>15.88</v>
      </c>
      <c r="P67" s="93"/>
      <c r="Q67" s="103"/>
      <c r="R67" s="137">
        <f t="shared" si="2"/>
        <v>0</v>
      </c>
      <c r="S67" s="95"/>
      <c r="ZI67" s="96"/>
    </row>
    <row r="68" spans="2:685" ht="30.75" customHeight="1" x14ac:dyDescent="0.25">
      <c r="B68" s="106" t="s">
        <v>192</v>
      </c>
      <c r="C68" s="126" t="s">
        <v>193</v>
      </c>
      <c r="D68" s="101"/>
      <c r="E68" s="135"/>
      <c r="F68" s="136"/>
      <c r="G68" s="135"/>
      <c r="H68" s="137">
        <f t="shared" ref="H68:H99" si="4">F68*G68</f>
        <v>0</v>
      </c>
      <c r="I68" s="94"/>
      <c r="J68" s="105"/>
      <c r="K68" s="93"/>
      <c r="L68" s="103"/>
      <c r="M68" s="137">
        <f t="shared" ref="M68:M134" si="5">K68*L68</f>
        <v>0</v>
      </c>
      <c r="N68" s="94"/>
      <c r="O68" s="105"/>
      <c r="P68" s="93"/>
      <c r="Q68" s="103"/>
      <c r="R68" s="137">
        <f t="shared" ref="R68:R134" si="6">P68*Q68</f>
        <v>0</v>
      </c>
      <c r="S68" s="95"/>
      <c r="ZI68" s="96"/>
    </row>
    <row r="69" spans="2:685" ht="30.75" customHeight="1" x14ac:dyDescent="0.25">
      <c r="B69" s="128" t="s">
        <v>284</v>
      </c>
      <c r="C69" s="92" t="s">
        <v>287</v>
      </c>
      <c r="D69" s="101" t="s">
        <v>280</v>
      </c>
      <c r="E69" s="135" t="s">
        <v>315</v>
      </c>
      <c r="F69" s="136"/>
      <c r="G69" s="135"/>
      <c r="H69" s="137">
        <f t="shared" si="4"/>
        <v>0</v>
      </c>
      <c r="I69" s="94"/>
      <c r="J69" s="105" t="s">
        <v>315</v>
      </c>
      <c r="K69" s="93"/>
      <c r="L69" s="103"/>
      <c r="M69" s="137">
        <f t="shared" si="5"/>
        <v>0</v>
      </c>
      <c r="N69" s="94"/>
      <c r="O69" s="105">
        <v>15.88</v>
      </c>
      <c r="P69" s="93"/>
      <c r="Q69" s="103"/>
      <c r="R69" s="137">
        <f t="shared" si="6"/>
        <v>0</v>
      </c>
      <c r="S69" s="95"/>
      <c r="ZI69" s="96"/>
    </row>
    <row r="70" spans="2:685" ht="30.75" customHeight="1" x14ac:dyDescent="0.25">
      <c r="B70" s="128" t="s">
        <v>285</v>
      </c>
      <c r="C70" s="92" t="s">
        <v>372</v>
      </c>
      <c r="D70" s="101" t="s">
        <v>280</v>
      </c>
      <c r="E70" s="135" t="s">
        <v>315</v>
      </c>
      <c r="F70" s="136"/>
      <c r="G70" s="135"/>
      <c r="H70" s="137">
        <f t="shared" si="4"/>
        <v>0</v>
      </c>
      <c r="I70" s="94"/>
      <c r="J70" s="105" t="s">
        <v>315</v>
      </c>
      <c r="K70" s="93"/>
      <c r="L70" s="103"/>
      <c r="M70" s="137">
        <f t="shared" si="5"/>
        <v>0</v>
      </c>
      <c r="N70" s="94"/>
      <c r="O70" s="105">
        <v>15.88</v>
      </c>
      <c r="P70" s="93"/>
      <c r="Q70" s="103"/>
      <c r="R70" s="137">
        <f t="shared" si="6"/>
        <v>0</v>
      </c>
      <c r="S70" s="95"/>
      <c r="ZI70" s="96"/>
    </row>
    <row r="71" spans="2:685" ht="30.75" customHeight="1" x14ac:dyDescent="0.25">
      <c r="B71" s="128" t="s">
        <v>286</v>
      </c>
      <c r="C71" s="92" t="s">
        <v>288</v>
      </c>
      <c r="D71" s="101" t="s">
        <v>280</v>
      </c>
      <c r="E71" s="135" t="s">
        <v>315</v>
      </c>
      <c r="F71" s="136"/>
      <c r="G71" s="135"/>
      <c r="H71" s="137">
        <f t="shared" si="4"/>
        <v>0</v>
      </c>
      <c r="I71" s="94"/>
      <c r="J71" s="105" t="s">
        <v>315</v>
      </c>
      <c r="K71" s="93"/>
      <c r="L71" s="103"/>
      <c r="M71" s="137">
        <f t="shared" si="5"/>
        <v>0</v>
      </c>
      <c r="N71" s="94"/>
      <c r="O71" s="105">
        <v>15.88</v>
      </c>
      <c r="P71" s="93"/>
      <c r="Q71" s="103"/>
      <c r="R71" s="137">
        <f t="shared" si="6"/>
        <v>0</v>
      </c>
      <c r="S71" s="95"/>
      <c r="ZI71" s="96"/>
    </row>
    <row r="72" spans="2:685" ht="30.75" customHeight="1" x14ac:dyDescent="0.25">
      <c r="B72" s="106" t="s">
        <v>194</v>
      </c>
      <c r="C72" s="126" t="s">
        <v>195</v>
      </c>
      <c r="D72" s="101"/>
      <c r="E72" s="135"/>
      <c r="F72" s="136"/>
      <c r="G72" s="135"/>
      <c r="H72" s="137">
        <f t="shared" si="4"/>
        <v>0</v>
      </c>
      <c r="I72" s="94"/>
      <c r="J72" s="105"/>
      <c r="K72" s="93"/>
      <c r="L72" s="103"/>
      <c r="M72" s="137">
        <f t="shared" si="5"/>
        <v>0</v>
      </c>
      <c r="N72" s="94"/>
      <c r="O72" s="105"/>
      <c r="P72" s="93"/>
      <c r="Q72" s="103"/>
      <c r="R72" s="137">
        <f t="shared" si="6"/>
        <v>0</v>
      </c>
      <c r="S72" s="95"/>
      <c r="ZI72" s="96"/>
    </row>
    <row r="73" spans="2:685" ht="30.75" customHeight="1" x14ac:dyDescent="0.25">
      <c r="B73" s="128" t="s">
        <v>289</v>
      </c>
      <c r="C73" s="92" t="s">
        <v>290</v>
      </c>
      <c r="D73" s="101" t="s">
        <v>280</v>
      </c>
      <c r="E73" s="135" t="s">
        <v>315</v>
      </c>
      <c r="F73" s="136"/>
      <c r="G73" s="135"/>
      <c r="H73" s="137">
        <f t="shared" si="4"/>
        <v>0</v>
      </c>
      <c r="I73" s="94"/>
      <c r="J73" s="105" t="s">
        <v>315</v>
      </c>
      <c r="K73" s="93"/>
      <c r="L73" s="103"/>
      <c r="M73" s="137">
        <f t="shared" si="5"/>
        <v>0</v>
      </c>
      <c r="N73" s="94"/>
      <c r="O73" s="105">
        <v>94.01</v>
      </c>
      <c r="P73" s="93"/>
      <c r="Q73" s="103"/>
      <c r="R73" s="137">
        <f t="shared" si="6"/>
        <v>0</v>
      </c>
      <c r="S73" s="95"/>
      <c r="ZI73" s="96"/>
    </row>
    <row r="74" spans="2:685" ht="30.75" customHeight="1" x14ac:dyDescent="0.25">
      <c r="B74" s="106" t="s">
        <v>196</v>
      </c>
      <c r="C74" s="126" t="s">
        <v>197</v>
      </c>
      <c r="D74" s="101" t="s">
        <v>280</v>
      </c>
      <c r="E74" s="135">
        <v>110.45</v>
      </c>
      <c r="F74" s="136"/>
      <c r="G74" s="135"/>
      <c r="H74" s="137">
        <f t="shared" si="4"/>
        <v>0</v>
      </c>
      <c r="I74" s="94"/>
      <c r="J74" s="105" t="s">
        <v>315</v>
      </c>
      <c r="K74" s="93"/>
      <c r="L74" s="103"/>
      <c r="M74" s="137">
        <f t="shared" si="5"/>
        <v>0</v>
      </c>
      <c r="N74" s="94"/>
      <c r="O74" s="105">
        <v>640.05999999999995</v>
      </c>
      <c r="P74" s="93"/>
      <c r="Q74" s="103"/>
      <c r="R74" s="137">
        <f t="shared" si="6"/>
        <v>0</v>
      </c>
      <c r="S74" s="95"/>
      <c r="ZI74" s="96"/>
    </row>
    <row r="75" spans="2:685" ht="30.75" customHeight="1" x14ac:dyDescent="0.25">
      <c r="B75" s="106" t="s">
        <v>198</v>
      </c>
      <c r="C75" s="126" t="s">
        <v>199</v>
      </c>
      <c r="D75" s="101"/>
      <c r="E75" s="135"/>
      <c r="F75" s="136"/>
      <c r="G75" s="135"/>
      <c r="H75" s="137">
        <f t="shared" si="4"/>
        <v>0</v>
      </c>
      <c r="I75" s="94"/>
      <c r="K75" s="93"/>
      <c r="L75" s="103"/>
      <c r="M75" s="137">
        <f t="shared" si="5"/>
        <v>0</v>
      </c>
      <c r="N75" s="94"/>
      <c r="O75" s="105"/>
      <c r="P75" s="93"/>
      <c r="Q75" s="103"/>
      <c r="R75" s="137">
        <f t="shared" si="6"/>
        <v>0</v>
      </c>
      <c r="S75" s="95"/>
      <c r="ZI75" s="96"/>
    </row>
    <row r="76" spans="2:685" ht="30.75" customHeight="1" x14ac:dyDescent="0.25">
      <c r="B76" s="128" t="s">
        <v>291</v>
      </c>
      <c r="C76" s="92" t="s">
        <v>293</v>
      </c>
      <c r="D76" s="101" t="s">
        <v>280</v>
      </c>
      <c r="E76" s="135">
        <v>110.45</v>
      </c>
      <c r="F76" s="136"/>
      <c r="G76" s="135"/>
      <c r="H76" s="137">
        <f t="shared" si="4"/>
        <v>0</v>
      </c>
      <c r="I76" s="94"/>
      <c r="J76" s="105" t="s">
        <v>315</v>
      </c>
      <c r="K76" s="93"/>
      <c r="L76" s="103"/>
      <c r="M76" s="137">
        <f t="shared" si="5"/>
        <v>0</v>
      </c>
      <c r="N76" s="94"/>
      <c r="O76" s="105">
        <v>432.9</v>
      </c>
      <c r="P76" s="93"/>
      <c r="Q76" s="103"/>
      <c r="R76" s="137">
        <f t="shared" si="6"/>
        <v>0</v>
      </c>
      <c r="S76" s="95"/>
      <c r="ZI76" s="96"/>
    </row>
    <row r="77" spans="2:685" ht="30.75" customHeight="1" x14ac:dyDescent="0.25">
      <c r="B77" s="128" t="s">
        <v>292</v>
      </c>
      <c r="C77" s="92" t="s">
        <v>294</v>
      </c>
      <c r="D77" s="101" t="s">
        <v>280</v>
      </c>
      <c r="E77" s="135">
        <v>174.66</v>
      </c>
      <c r="F77" s="136"/>
      <c r="G77" s="135"/>
      <c r="H77" s="137">
        <f t="shared" si="4"/>
        <v>0</v>
      </c>
      <c r="I77" s="94"/>
      <c r="J77" s="105" t="s">
        <v>315</v>
      </c>
      <c r="K77" s="93"/>
      <c r="L77" s="103"/>
      <c r="M77" s="137">
        <f t="shared" si="5"/>
        <v>0</v>
      </c>
      <c r="N77" s="94"/>
      <c r="O77" s="105">
        <v>687.03</v>
      </c>
      <c r="P77" s="93"/>
      <c r="Q77" s="103"/>
      <c r="R77" s="137">
        <f t="shared" si="6"/>
        <v>0</v>
      </c>
      <c r="S77" s="95"/>
      <c r="ZI77" s="96"/>
    </row>
    <row r="78" spans="2:685" ht="30.75" customHeight="1" x14ac:dyDescent="0.25">
      <c r="B78" s="106" t="s">
        <v>200</v>
      </c>
      <c r="C78" s="126" t="s">
        <v>276</v>
      </c>
      <c r="D78" s="101"/>
      <c r="E78" s="135"/>
      <c r="F78" s="136"/>
      <c r="G78" s="135"/>
      <c r="H78" s="137">
        <f t="shared" si="4"/>
        <v>0</v>
      </c>
      <c r="I78" s="94"/>
      <c r="J78" s="105"/>
      <c r="K78" s="93"/>
      <c r="L78" s="103"/>
      <c r="M78" s="137">
        <f t="shared" si="5"/>
        <v>0</v>
      </c>
      <c r="N78" s="94"/>
      <c r="O78" s="105"/>
      <c r="P78" s="93"/>
      <c r="Q78" s="103"/>
      <c r="R78" s="137">
        <f t="shared" si="6"/>
        <v>0</v>
      </c>
      <c r="S78" s="95"/>
      <c r="ZI78" s="96"/>
    </row>
    <row r="79" spans="2:685" ht="30.75" customHeight="1" x14ac:dyDescent="0.25">
      <c r="B79" s="128" t="s">
        <v>296</v>
      </c>
      <c r="C79" s="92" t="s">
        <v>295</v>
      </c>
      <c r="D79" s="101" t="s">
        <v>280</v>
      </c>
      <c r="E79" s="135">
        <v>25.68</v>
      </c>
      <c r="F79" s="136"/>
      <c r="G79" s="135"/>
      <c r="H79" s="137">
        <f t="shared" si="4"/>
        <v>0</v>
      </c>
      <c r="I79" s="94"/>
      <c r="J79" s="105" t="s">
        <v>315</v>
      </c>
      <c r="K79" s="93"/>
      <c r="L79" s="103"/>
      <c r="M79" s="137">
        <f t="shared" si="5"/>
        <v>0</v>
      </c>
      <c r="N79" s="94"/>
      <c r="O79" s="105">
        <v>66.08</v>
      </c>
      <c r="P79" s="93"/>
      <c r="Q79" s="103"/>
      <c r="R79" s="137">
        <f t="shared" si="6"/>
        <v>0</v>
      </c>
      <c r="S79" s="95"/>
      <c r="ZI79" s="96"/>
    </row>
    <row r="80" spans="2:685" ht="30.75" customHeight="1" x14ac:dyDescent="0.25">
      <c r="B80" s="106" t="s">
        <v>201</v>
      </c>
      <c r="C80" s="126" t="s">
        <v>277</v>
      </c>
      <c r="D80" s="101"/>
      <c r="E80" s="135"/>
      <c r="F80" s="136"/>
      <c r="G80" s="135"/>
      <c r="H80" s="137">
        <f t="shared" si="4"/>
        <v>0</v>
      </c>
      <c r="I80" s="94"/>
      <c r="J80" s="105"/>
      <c r="K80" s="93"/>
      <c r="L80" s="103"/>
      <c r="M80" s="137">
        <f t="shared" si="5"/>
        <v>0</v>
      </c>
      <c r="N80" s="94"/>
      <c r="O80" s="105"/>
      <c r="P80" s="93"/>
      <c r="Q80" s="103"/>
      <c r="R80" s="137">
        <f t="shared" si="6"/>
        <v>0</v>
      </c>
      <c r="S80" s="95"/>
      <c r="ZI80" s="96"/>
    </row>
    <row r="81" spans="2:685" ht="30.75" customHeight="1" x14ac:dyDescent="0.25">
      <c r="B81" s="128" t="s">
        <v>299</v>
      </c>
      <c r="C81" s="92" t="s">
        <v>297</v>
      </c>
      <c r="D81" s="101" t="s">
        <v>282</v>
      </c>
      <c r="E81" s="135">
        <v>91.87</v>
      </c>
      <c r="F81" s="136"/>
      <c r="G81" s="135"/>
      <c r="H81" s="137">
        <f t="shared" si="4"/>
        <v>0</v>
      </c>
      <c r="I81" s="94"/>
      <c r="J81" s="105">
        <v>20.58</v>
      </c>
      <c r="K81" s="93"/>
      <c r="L81" s="103"/>
      <c r="M81" s="137">
        <f t="shared" si="5"/>
        <v>0</v>
      </c>
      <c r="N81" s="94"/>
      <c r="O81" s="105">
        <v>210.1</v>
      </c>
      <c r="P81" s="93"/>
      <c r="Q81" s="103"/>
      <c r="R81" s="137">
        <f t="shared" si="6"/>
        <v>0</v>
      </c>
      <c r="S81" s="95"/>
      <c r="ZI81" s="96"/>
    </row>
    <row r="82" spans="2:685" ht="30.75" customHeight="1" x14ac:dyDescent="0.25">
      <c r="B82" s="128" t="s">
        <v>300</v>
      </c>
      <c r="C82" s="92" t="s">
        <v>298</v>
      </c>
      <c r="D82" s="101" t="s">
        <v>283</v>
      </c>
      <c r="E82" s="135">
        <v>2</v>
      </c>
      <c r="F82" s="136"/>
      <c r="G82" s="135"/>
      <c r="H82" s="137">
        <f t="shared" si="4"/>
        <v>0</v>
      </c>
      <c r="I82" s="94"/>
      <c r="J82" s="130">
        <v>8</v>
      </c>
      <c r="K82" s="93"/>
      <c r="L82" s="103"/>
      <c r="M82" s="137">
        <f t="shared" si="5"/>
        <v>0</v>
      </c>
      <c r="N82" s="94"/>
      <c r="O82" s="130">
        <v>10</v>
      </c>
      <c r="P82" s="93"/>
      <c r="Q82" s="103"/>
      <c r="R82" s="137">
        <f t="shared" si="6"/>
        <v>0</v>
      </c>
      <c r="S82" s="95"/>
      <c r="ZI82" s="96"/>
    </row>
    <row r="83" spans="2:685" ht="30.75" customHeight="1" x14ac:dyDescent="0.25">
      <c r="B83" s="100" t="s">
        <v>202</v>
      </c>
      <c r="C83" s="127" t="s">
        <v>203</v>
      </c>
      <c r="D83" s="101"/>
      <c r="E83" s="135"/>
      <c r="F83" s="136"/>
      <c r="G83" s="135"/>
      <c r="H83" s="137">
        <f t="shared" si="4"/>
        <v>0</v>
      </c>
      <c r="I83" s="94"/>
      <c r="J83" s="105"/>
      <c r="K83" s="93"/>
      <c r="L83" s="103"/>
      <c r="M83" s="137">
        <f t="shared" si="5"/>
        <v>0</v>
      </c>
      <c r="N83" s="94"/>
      <c r="O83" s="105"/>
      <c r="P83" s="93"/>
      <c r="Q83" s="103"/>
      <c r="R83" s="137">
        <f t="shared" si="6"/>
        <v>0</v>
      </c>
      <c r="S83" s="95"/>
      <c r="ZI83" s="96"/>
    </row>
    <row r="84" spans="2:685" ht="30.75" customHeight="1" x14ac:dyDescent="0.25">
      <c r="B84" s="106" t="s">
        <v>204</v>
      </c>
      <c r="C84" s="126" t="s">
        <v>205</v>
      </c>
      <c r="D84" s="101"/>
      <c r="E84" s="135"/>
      <c r="F84" s="136"/>
      <c r="G84" s="135"/>
      <c r="H84" s="137">
        <f t="shared" si="4"/>
        <v>0</v>
      </c>
      <c r="I84" s="94"/>
      <c r="J84" s="105"/>
      <c r="K84" s="93"/>
      <c r="L84" s="103"/>
      <c r="M84" s="137">
        <f t="shared" si="5"/>
        <v>0</v>
      </c>
      <c r="N84" s="94"/>
      <c r="O84" s="105"/>
      <c r="P84" s="93"/>
      <c r="Q84" s="103"/>
      <c r="R84" s="137">
        <f t="shared" si="6"/>
        <v>0</v>
      </c>
      <c r="S84" s="95"/>
      <c r="ZI84" s="96"/>
    </row>
    <row r="85" spans="2:685" ht="30.75" customHeight="1" x14ac:dyDescent="0.25">
      <c r="B85" s="106"/>
      <c r="C85" s="92" t="s">
        <v>340</v>
      </c>
      <c r="D85" s="101" t="s">
        <v>282</v>
      </c>
      <c r="E85" s="135" t="s">
        <v>315</v>
      </c>
      <c r="F85" s="136"/>
      <c r="G85" s="135"/>
      <c r="H85" s="137">
        <f t="shared" si="4"/>
        <v>0</v>
      </c>
      <c r="I85" s="94"/>
      <c r="J85" s="105">
        <v>37.26</v>
      </c>
      <c r="K85" s="93"/>
      <c r="L85" s="103"/>
      <c r="M85" s="137">
        <f t="shared" si="5"/>
        <v>0</v>
      </c>
      <c r="N85" s="94"/>
      <c r="O85" s="105">
        <v>85.15</v>
      </c>
      <c r="P85" s="93"/>
      <c r="Q85" s="103"/>
      <c r="R85" s="137">
        <f t="shared" si="6"/>
        <v>0</v>
      </c>
      <c r="S85" s="95"/>
      <c r="ZI85" s="96"/>
    </row>
    <row r="86" spans="2:685" ht="30.75" customHeight="1" x14ac:dyDescent="0.25">
      <c r="B86" s="106"/>
      <c r="C86" s="92" t="s">
        <v>341</v>
      </c>
      <c r="D86" s="101" t="s">
        <v>282</v>
      </c>
      <c r="E86" s="135">
        <v>4.46</v>
      </c>
      <c r="F86" s="136"/>
      <c r="G86" s="135"/>
      <c r="H86" s="137">
        <f t="shared" si="4"/>
        <v>0</v>
      </c>
      <c r="I86" s="94"/>
      <c r="J86" s="105" t="s">
        <v>315</v>
      </c>
      <c r="K86" s="93"/>
      <c r="L86" s="103"/>
      <c r="M86" s="137">
        <f t="shared" si="5"/>
        <v>0</v>
      </c>
      <c r="N86" s="94"/>
      <c r="O86" s="105" t="s">
        <v>315</v>
      </c>
      <c r="P86" s="93"/>
      <c r="Q86" s="103"/>
      <c r="R86" s="137">
        <f t="shared" si="6"/>
        <v>0</v>
      </c>
      <c r="S86" s="95"/>
      <c r="ZI86" s="96"/>
    </row>
    <row r="87" spans="2:685" ht="30.75" customHeight="1" x14ac:dyDescent="0.25">
      <c r="B87" s="106"/>
      <c r="C87" s="92" t="s">
        <v>342</v>
      </c>
      <c r="D87" s="101" t="s">
        <v>282</v>
      </c>
      <c r="E87" s="135" t="s">
        <v>315</v>
      </c>
      <c r="F87" s="136"/>
      <c r="G87" s="135"/>
      <c r="H87" s="137">
        <f t="shared" si="4"/>
        <v>0</v>
      </c>
      <c r="I87" s="94"/>
      <c r="J87" s="105" t="s">
        <v>315</v>
      </c>
      <c r="K87" s="93"/>
      <c r="L87" s="103"/>
      <c r="M87" s="137">
        <f t="shared" si="5"/>
        <v>0</v>
      </c>
      <c r="N87" s="94"/>
      <c r="O87" s="105">
        <v>60.78</v>
      </c>
      <c r="P87" s="93"/>
      <c r="Q87" s="103"/>
      <c r="R87" s="137">
        <f t="shared" si="6"/>
        <v>0</v>
      </c>
      <c r="S87" s="95"/>
      <c r="U87" s="121"/>
      <c r="ZI87" s="96"/>
    </row>
    <row r="88" spans="2:685" ht="30.75" customHeight="1" x14ac:dyDescent="0.25">
      <c r="B88" s="106"/>
      <c r="C88" s="92" t="s">
        <v>339</v>
      </c>
      <c r="D88" s="101" t="s">
        <v>282</v>
      </c>
      <c r="E88" s="135" t="s">
        <v>315</v>
      </c>
      <c r="F88" s="136"/>
      <c r="G88" s="135"/>
      <c r="H88" s="137">
        <f t="shared" si="4"/>
        <v>0</v>
      </c>
      <c r="I88" s="94"/>
      <c r="J88" s="105">
        <v>11</v>
      </c>
      <c r="K88" s="93"/>
      <c r="L88" s="103"/>
      <c r="M88" s="137">
        <f t="shared" si="5"/>
        <v>0</v>
      </c>
      <c r="N88" s="94"/>
      <c r="O88" s="105" t="s">
        <v>315</v>
      </c>
      <c r="P88" s="93"/>
      <c r="Q88" s="103"/>
      <c r="R88" s="137">
        <f t="shared" si="6"/>
        <v>0</v>
      </c>
      <c r="S88" s="95"/>
      <c r="ZI88" s="96"/>
    </row>
    <row r="89" spans="2:685" ht="30.75" customHeight="1" x14ac:dyDescent="0.25">
      <c r="B89" s="106"/>
      <c r="C89" s="92" t="s">
        <v>343</v>
      </c>
      <c r="D89" s="101" t="s">
        <v>282</v>
      </c>
      <c r="E89" s="135" t="s">
        <v>315</v>
      </c>
      <c r="F89" s="136"/>
      <c r="G89" s="135"/>
      <c r="H89" s="137">
        <f t="shared" si="4"/>
        <v>0</v>
      </c>
      <c r="I89" s="94"/>
      <c r="J89" s="105" t="s">
        <v>315</v>
      </c>
      <c r="K89" s="93"/>
      <c r="L89" s="103"/>
      <c r="M89" s="137">
        <f t="shared" si="5"/>
        <v>0</v>
      </c>
      <c r="N89" s="94"/>
      <c r="O89" s="105">
        <v>2.5</v>
      </c>
      <c r="P89" s="93"/>
      <c r="Q89" s="103"/>
      <c r="R89" s="137">
        <f t="shared" si="6"/>
        <v>0</v>
      </c>
      <c r="S89" s="95"/>
      <c r="ZI89" s="96"/>
    </row>
    <row r="90" spans="2:685" ht="30.75" customHeight="1" x14ac:dyDescent="0.25">
      <c r="B90" s="106"/>
      <c r="C90" s="92" t="s">
        <v>344</v>
      </c>
      <c r="D90" s="101" t="s">
        <v>282</v>
      </c>
      <c r="E90" s="135" t="s">
        <v>315</v>
      </c>
      <c r="F90" s="136"/>
      <c r="G90" s="135"/>
      <c r="H90" s="137">
        <f t="shared" si="4"/>
        <v>0</v>
      </c>
      <c r="I90" s="94"/>
      <c r="J90" s="105" t="s">
        <v>315</v>
      </c>
      <c r="K90" s="93"/>
      <c r="L90" s="103"/>
      <c r="M90" s="137">
        <f t="shared" si="5"/>
        <v>0</v>
      </c>
      <c r="N90" s="94"/>
      <c r="O90" s="105">
        <v>2.5</v>
      </c>
      <c r="P90" s="93"/>
      <c r="Q90" s="103"/>
      <c r="R90" s="137">
        <f t="shared" si="6"/>
        <v>0</v>
      </c>
      <c r="S90" s="95"/>
      <c r="ZI90" s="96"/>
    </row>
    <row r="91" spans="2:685" ht="30.75" customHeight="1" x14ac:dyDescent="0.25">
      <c r="B91" s="106" t="s">
        <v>206</v>
      </c>
      <c r="C91" s="126" t="s">
        <v>207</v>
      </c>
      <c r="D91" s="101"/>
      <c r="E91" s="135"/>
      <c r="F91" s="136"/>
      <c r="G91" s="135"/>
      <c r="H91" s="137">
        <f t="shared" si="4"/>
        <v>0</v>
      </c>
      <c r="I91" s="94"/>
      <c r="J91" s="105"/>
      <c r="K91" s="93"/>
      <c r="L91" s="103"/>
      <c r="M91" s="137">
        <f t="shared" si="5"/>
        <v>0</v>
      </c>
      <c r="N91" s="94"/>
      <c r="O91" s="105"/>
      <c r="P91" s="93"/>
      <c r="Q91" s="103"/>
      <c r="R91" s="137">
        <f t="shared" si="6"/>
        <v>0</v>
      </c>
      <c r="S91" s="95"/>
      <c r="ZI91" s="96"/>
    </row>
    <row r="92" spans="2:685" ht="30.75" customHeight="1" x14ac:dyDescent="0.25">
      <c r="B92" s="106"/>
      <c r="C92" s="92" t="s">
        <v>345</v>
      </c>
      <c r="D92" s="101" t="s">
        <v>282</v>
      </c>
      <c r="E92" s="135" t="s">
        <v>315</v>
      </c>
      <c r="F92" s="136"/>
      <c r="G92" s="135"/>
      <c r="H92" s="137">
        <f t="shared" si="4"/>
        <v>0</v>
      </c>
      <c r="I92" s="94"/>
      <c r="J92" s="105" t="s">
        <v>315</v>
      </c>
      <c r="K92" s="93"/>
      <c r="L92" s="103"/>
      <c r="M92" s="137">
        <f t="shared" si="5"/>
        <v>0</v>
      </c>
      <c r="N92" s="94"/>
      <c r="O92" s="105">
        <v>39.04</v>
      </c>
      <c r="P92" s="93"/>
      <c r="Q92" s="103"/>
      <c r="R92" s="137">
        <f t="shared" si="6"/>
        <v>0</v>
      </c>
      <c r="S92" s="95"/>
      <c r="ZI92" s="96"/>
    </row>
    <row r="93" spans="2:685" ht="30.75" customHeight="1" x14ac:dyDescent="0.25">
      <c r="B93" s="106"/>
      <c r="C93" s="92" t="s">
        <v>346</v>
      </c>
      <c r="D93" s="101" t="s">
        <v>282</v>
      </c>
      <c r="E93" s="135" t="s">
        <v>315</v>
      </c>
      <c r="F93" s="136"/>
      <c r="G93" s="135"/>
      <c r="H93" s="137">
        <f t="shared" si="4"/>
        <v>0</v>
      </c>
      <c r="I93" s="94"/>
      <c r="J93" s="105" t="s">
        <v>315</v>
      </c>
      <c r="K93" s="93"/>
      <c r="L93" s="103"/>
      <c r="M93" s="137">
        <f t="shared" si="5"/>
        <v>0</v>
      </c>
      <c r="N93" s="94"/>
      <c r="O93" s="105">
        <v>23.27</v>
      </c>
      <c r="P93" s="93"/>
      <c r="Q93" s="103"/>
      <c r="R93" s="137">
        <f t="shared" si="6"/>
        <v>0</v>
      </c>
      <c r="S93" s="95"/>
      <c r="ZI93" s="96"/>
    </row>
    <row r="94" spans="2:685" ht="30.75" customHeight="1" x14ac:dyDescent="0.25">
      <c r="B94" s="106"/>
      <c r="C94" s="92" t="s">
        <v>347</v>
      </c>
      <c r="D94" s="101" t="s">
        <v>282</v>
      </c>
      <c r="E94" s="135" t="s">
        <v>315</v>
      </c>
      <c r="F94" s="136"/>
      <c r="G94" s="135"/>
      <c r="H94" s="137">
        <f t="shared" si="4"/>
        <v>0</v>
      </c>
      <c r="I94" s="94"/>
      <c r="J94" s="105" t="s">
        <v>315</v>
      </c>
      <c r="K94" s="93"/>
      <c r="L94" s="103"/>
      <c r="M94" s="137">
        <f t="shared" si="5"/>
        <v>0</v>
      </c>
      <c r="N94" s="94"/>
      <c r="O94" s="105">
        <v>15.55</v>
      </c>
      <c r="P94" s="93"/>
      <c r="Q94" s="103"/>
      <c r="R94" s="137">
        <f t="shared" si="6"/>
        <v>0</v>
      </c>
      <c r="S94" s="95"/>
      <c r="ZI94" s="96"/>
    </row>
    <row r="95" spans="2:685" ht="30.75" customHeight="1" x14ac:dyDescent="0.25">
      <c r="B95" s="106"/>
      <c r="C95" s="92" t="s">
        <v>348</v>
      </c>
      <c r="D95" s="101" t="s">
        <v>282</v>
      </c>
      <c r="E95" s="135">
        <v>1.41</v>
      </c>
      <c r="F95" s="136"/>
      <c r="G95" s="135"/>
      <c r="H95" s="137">
        <f t="shared" si="4"/>
        <v>0</v>
      </c>
      <c r="I95" s="94"/>
      <c r="J95" s="105" t="s">
        <v>315</v>
      </c>
      <c r="K95" s="93"/>
      <c r="L95" s="103"/>
      <c r="M95" s="137">
        <f t="shared" si="5"/>
        <v>0</v>
      </c>
      <c r="N95" s="94"/>
      <c r="O95" s="105">
        <v>43.25</v>
      </c>
      <c r="P95" s="93"/>
      <c r="Q95" s="103"/>
      <c r="R95" s="137">
        <f t="shared" si="6"/>
        <v>0</v>
      </c>
      <c r="S95" s="95"/>
      <c r="ZI95" s="96"/>
    </row>
    <row r="96" spans="2:685" ht="30.75" customHeight="1" x14ac:dyDescent="0.25">
      <c r="B96" s="106"/>
      <c r="C96" s="92" t="s">
        <v>349</v>
      </c>
      <c r="D96" s="101" t="s">
        <v>282</v>
      </c>
      <c r="E96" s="135" t="s">
        <v>315</v>
      </c>
      <c r="F96" s="136"/>
      <c r="G96" s="135"/>
      <c r="H96" s="137">
        <f t="shared" si="4"/>
        <v>0</v>
      </c>
      <c r="I96" s="94"/>
      <c r="J96" s="105" t="s">
        <v>315</v>
      </c>
      <c r="K96" s="93"/>
      <c r="L96" s="103"/>
      <c r="M96" s="137">
        <f t="shared" si="5"/>
        <v>0</v>
      </c>
      <c r="N96" s="94"/>
      <c r="O96" s="105">
        <v>184.63</v>
      </c>
      <c r="P96" s="93"/>
      <c r="Q96" s="103"/>
      <c r="R96" s="137">
        <f t="shared" si="6"/>
        <v>0</v>
      </c>
      <c r="S96" s="95"/>
      <c r="ZI96" s="96"/>
    </row>
    <row r="97" spans="2:685" ht="30.75" customHeight="1" x14ac:dyDescent="0.25">
      <c r="B97" s="106"/>
      <c r="C97" s="92" t="s">
        <v>350</v>
      </c>
      <c r="D97" s="101" t="s">
        <v>282</v>
      </c>
      <c r="E97" s="135" t="s">
        <v>315</v>
      </c>
      <c r="F97" s="136"/>
      <c r="G97" s="135"/>
      <c r="H97" s="137">
        <f t="shared" si="4"/>
        <v>0</v>
      </c>
      <c r="I97" s="94"/>
      <c r="J97" s="105">
        <v>13.95</v>
      </c>
      <c r="K97" s="93"/>
      <c r="L97" s="103"/>
      <c r="M97" s="137">
        <f t="shared" si="5"/>
        <v>0</v>
      </c>
      <c r="N97" s="94"/>
      <c r="O97" s="105">
        <v>51.78</v>
      </c>
      <c r="P97" s="93"/>
      <c r="Q97" s="103"/>
      <c r="R97" s="137">
        <f t="shared" si="6"/>
        <v>0</v>
      </c>
      <c r="S97" s="95"/>
      <c r="ZI97" s="96"/>
    </row>
    <row r="98" spans="2:685" ht="30.75" customHeight="1" x14ac:dyDescent="0.25">
      <c r="B98" s="106"/>
      <c r="C98" s="92" t="s">
        <v>351</v>
      </c>
      <c r="D98" s="101" t="s">
        <v>282</v>
      </c>
      <c r="E98" s="135">
        <v>4.8</v>
      </c>
      <c r="F98" s="136"/>
      <c r="G98" s="135"/>
      <c r="H98" s="137">
        <f t="shared" si="4"/>
        <v>0</v>
      </c>
      <c r="I98" s="94"/>
      <c r="J98" s="105" t="s">
        <v>315</v>
      </c>
      <c r="K98" s="93"/>
      <c r="L98" s="103"/>
      <c r="M98" s="137">
        <f t="shared" si="5"/>
        <v>0</v>
      </c>
      <c r="N98" s="94"/>
      <c r="O98" s="105">
        <v>11.27</v>
      </c>
      <c r="P98" s="93"/>
      <c r="Q98" s="103"/>
      <c r="R98" s="137">
        <f t="shared" si="6"/>
        <v>0</v>
      </c>
      <c r="S98" s="95"/>
      <c r="ZI98" s="96"/>
    </row>
    <row r="99" spans="2:685" ht="30.75" customHeight="1" x14ac:dyDescent="0.25">
      <c r="B99" s="106"/>
      <c r="C99" s="92" t="s">
        <v>352</v>
      </c>
      <c r="D99" s="101" t="s">
        <v>282</v>
      </c>
      <c r="E99" s="135" t="s">
        <v>315</v>
      </c>
      <c r="F99" s="136"/>
      <c r="G99" s="135"/>
      <c r="H99" s="137">
        <f t="shared" si="4"/>
        <v>0</v>
      </c>
      <c r="I99" s="94"/>
      <c r="J99" s="105" t="s">
        <v>315</v>
      </c>
      <c r="K99" s="93"/>
      <c r="L99" s="103"/>
      <c r="M99" s="137">
        <f t="shared" si="5"/>
        <v>0</v>
      </c>
      <c r="N99" s="94"/>
      <c r="O99" s="105">
        <v>11.31</v>
      </c>
      <c r="P99" s="93"/>
      <c r="Q99" s="103"/>
      <c r="R99" s="137">
        <f t="shared" si="6"/>
        <v>0</v>
      </c>
      <c r="S99" s="95"/>
      <c r="ZI99" s="96"/>
    </row>
    <row r="100" spans="2:685" ht="30.75" customHeight="1" x14ac:dyDescent="0.25">
      <c r="B100" s="106"/>
      <c r="C100" s="92" t="s">
        <v>353</v>
      </c>
      <c r="D100" s="101" t="s">
        <v>282</v>
      </c>
      <c r="E100" s="135" t="s">
        <v>315</v>
      </c>
      <c r="F100" s="136"/>
      <c r="G100" s="135"/>
      <c r="H100" s="137">
        <f t="shared" ref="H100:H134" si="7">F100*G100</f>
        <v>0</v>
      </c>
      <c r="I100" s="94"/>
      <c r="J100" s="105" t="s">
        <v>315</v>
      </c>
      <c r="K100" s="93"/>
      <c r="L100" s="103"/>
      <c r="M100" s="137">
        <f t="shared" si="5"/>
        <v>0</v>
      </c>
      <c r="N100" s="94"/>
      <c r="O100" s="105">
        <v>3.1</v>
      </c>
      <c r="P100" s="93"/>
      <c r="Q100" s="103"/>
      <c r="R100" s="137">
        <f t="shared" si="6"/>
        <v>0</v>
      </c>
      <c r="S100" s="95"/>
      <c r="ZI100" s="96"/>
    </row>
    <row r="101" spans="2:685" ht="30.75" customHeight="1" x14ac:dyDescent="0.25">
      <c r="B101" s="106"/>
      <c r="C101" s="92" t="s">
        <v>354</v>
      </c>
      <c r="D101" s="101" t="s">
        <v>282</v>
      </c>
      <c r="E101" s="135" t="s">
        <v>315</v>
      </c>
      <c r="F101" s="136"/>
      <c r="G101" s="135"/>
      <c r="H101" s="137">
        <f t="shared" si="7"/>
        <v>0</v>
      </c>
      <c r="I101" s="94"/>
      <c r="J101" s="105" t="s">
        <v>315</v>
      </c>
      <c r="K101" s="93"/>
      <c r="L101" s="103"/>
      <c r="M101" s="137">
        <f t="shared" si="5"/>
        <v>0</v>
      </c>
      <c r="N101" s="94"/>
      <c r="O101" s="105">
        <v>8.01</v>
      </c>
      <c r="P101" s="93"/>
      <c r="Q101" s="103"/>
      <c r="R101" s="137">
        <f t="shared" si="6"/>
        <v>0</v>
      </c>
      <c r="S101" s="95"/>
      <c r="ZI101" s="96"/>
    </row>
    <row r="102" spans="2:685" ht="30.75" customHeight="1" x14ac:dyDescent="0.25">
      <c r="B102" s="106"/>
      <c r="C102" s="92" t="s">
        <v>355</v>
      </c>
      <c r="D102" s="101" t="s">
        <v>282</v>
      </c>
      <c r="E102" s="135" t="s">
        <v>315</v>
      </c>
      <c r="F102" s="136"/>
      <c r="G102" s="135"/>
      <c r="H102" s="137">
        <f t="shared" si="7"/>
        <v>0</v>
      </c>
      <c r="I102" s="94"/>
      <c r="J102" s="105" t="s">
        <v>315</v>
      </c>
      <c r="K102" s="93"/>
      <c r="L102" s="103"/>
      <c r="M102" s="137">
        <f t="shared" si="5"/>
        <v>0</v>
      </c>
      <c r="N102" s="94"/>
      <c r="O102" s="105">
        <v>8.26</v>
      </c>
      <c r="P102" s="93"/>
      <c r="Q102" s="103"/>
      <c r="R102" s="137">
        <f t="shared" si="6"/>
        <v>0</v>
      </c>
      <c r="S102" s="95"/>
      <c r="ZI102" s="96"/>
    </row>
    <row r="103" spans="2:685" ht="30.75" customHeight="1" x14ac:dyDescent="0.25">
      <c r="B103" s="106"/>
      <c r="C103" s="92" t="s">
        <v>356</v>
      </c>
      <c r="D103" s="101" t="s">
        <v>282</v>
      </c>
      <c r="E103" s="135">
        <v>7.78</v>
      </c>
      <c r="F103" s="136"/>
      <c r="G103" s="135"/>
      <c r="H103" s="137">
        <f t="shared" si="7"/>
        <v>0</v>
      </c>
      <c r="I103" s="94"/>
      <c r="J103" s="105" t="s">
        <v>315</v>
      </c>
      <c r="K103" s="93"/>
      <c r="L103" s="103"/>
      <c r="M103" s="137">
        <f t="shared" si="5"/>
        <v>0</v>
      </c>
      <c r="N103" s="94"/>
      <c r="O103" s="105">
        <v>10.66</v>
      </c>
      <c r="P103" s="93"/>
      <c r="Q103" s="103"/>
      <c r="R103" s="137">
        <f t="shared" si="6"/>
        <v>0</v>
      </c>
      <c r="S103" s="95"/>
      <c r="ZI103" s="96"/>
    </row>
    <row r="104" spans="2:685" ht="30.75" customHeight="1" x14ac:dyDescent="0.25">
      <c r="B104" s="106"/>
      <c r="C104" s="92" t="s">
        <v>357</v>
      </c>
      <c r="D104" s="101" t="s">
        <v>282</v>
      </c>
      <c r="E104" s="135">
        <v>25.33</v>
      </c>
      <c r="F104" s="136"/>
      <c r="G104" s="135"/>
      <c r="H104" s="137">
        <f t="shared" si="7"/>
        <v>0</v>
      </c>
      <c r="I104" s="94"/>
      <c r="J104" s="105" t="s">
        <v>315</v>
      </c>
      <c r="K104" s="93"/>
      <c r="L104" s="103"/>
      <c r="M104" s="137">
        <f t="shared" si="5"/>
        <v>0</v>
      </c>
      <c r="N104" s="94"/>
      <c r="O104" s="105" t="s">
        <v>315</v>
      </c>
      <c r="P104" s="93"/>
      <c r="Q104" s="103"/>
      <c r="R104" s="137">
        <f t="shared" si="6"/>
        <v>0</v>
      </c>
      <c r="S104" s="95"/>
      <c r="ZI104" s="96"/>
    </row>
    <row r="105" spans="2:685" ht="30.75" customHeight="1" x14ac:dyDescent="0.25">
      <c r="B105" s="106"/>
      <c r="C105" s="92" t="s">
        <v>358</v>
      </c>
      <c r="D105" s="101" t="s">
        <v>282</v>
      </c>
      <c r="E105" s="135" t="s">
        <v>315</v>
      </c>
      <c r="F105" s="136"/>
      <c r="G105" s="135"/>
      <c r="H105" s="137">
        <f t="shared" si="7"/>
        <v>0</v>
      </c>
      <c r="I105" s="94"/>
      <c r="J105" s="105" t="s">
        <v>315</v>
      </c>
      <c r="K105" s="93"/>
      <c r="L105" s="103"/>
      <c r="M105" s="137">
        <f t="shared" si="5"/>
        <v>0</v>
      </c>
      <c r="N105" s="94"/>
      <c r="O105" s="105">
        <v>5.15</v>
      </c>
      <c r="P105" s="93"/>
      <c r="Q105" s="103"/>
      <c r="R105" s="137">
        <f t="shared" si="6"/>
        <v>0</v>
      </c>
      <c r="S105" s="95"/>
      <c r="ZI105" s="96"/>
    </row>
    <row r="106" spans="2:685" ht="30.75" customHeight="1" x14ac:dyDescent="0.25">
      <c r="B106" s="106"/>
      <c r="C106" s="92" t="s">
        <v>359</v>
      </c>
      <c r="D106" s="101" t="s">
        <v>282</v>
      </c>
      <c r="E106" s="135" t="s">
        <v>315</v>
      </c>
      <c r="F106" s="136"/>
      <c r="G106" s="135"/>
      <c r="H106" s="137">
        <f t="shared" si="7"/>
        <v>0</v>
      </c>
      <c r="I106" s="94"/>
      <c r="J106" s="105" t="s">
        <v>315</v>
      </c>
      <c r="K106" s="93"/>
      <c r="L106" s="103"/>
      <c r="M106" s="137">
        <f t="shared" si="5"/>
        <v>0</v>
      </c>
      <c r="N106" s="94"/>
      <c r="O106" s="105">
        <v>5.55</v>
      </c>
      <c r="P106" s="93"/>
      <c r="Q106" s="103"/>
      <c r="R106" s="137">
        <f t="shared" si="6"/>
        <v>0</v>
      </c>
      <c r="S106" s="95"/>
      <c r="ZI106" s="96"/>
    </row>
    <row r="107" spans="2:685" ht="30.75" customHeight="1" x14ac:dyDescent="0.25">
      <c r="B107" s="106"/>
      <c r="C107" s="92" t="s">
        <v>360</v>
      </c>
      <c r="D107" s="101" t="s">
        <v>282</v>
      </c>
      <c r="E107" s="135" t="s">
        <v>315</v>
      </c>
      <c r="F107" s="136"/>
      <c r="G107" s="135"/>
      <c r="H107" s="137">
        <f t="shared" si="7"/>
        <v>0</v>
      </c>
      <c r="I107" s="94"/>
      <c r="J107" s="105" t="s">
        <v>315</v>
      </c>
      <c r="K107" s="93"/>
      <c r="L107" s="103"/>
      <c r="M107" s="137">
        <f t="shared" si="5"/>
        <v>0</v>
      </c>
      <c r="N107" s="94"/>
      <c r="O107" s="105">
        <v>5.49</v>
      </c>
      <c r="P107" s="93"/>
      <c r="Q107" s="103"/>
      <c r="R107" s="137">
        <f t="shared" si="6"/>
        <v>0</v>
      </c>
      <c r="S107" s="95"/>
      <c r="ZI107" s="96"/>
    </row>
    <row r="108" spans="2:685" ht="30.75" customHeight="1" x14ac:dyDescent="0.25">
      <c r="B108" s="106" t="s">
        <v>208</v>
      </c>
      <c r="C108" s="126" t="s">
        <v>209</v>
      </c>
      <c r="D108" s="101" t="s">
        <v>282</v>
      </c>
      <c r="E108" s="135">
        <v>19.93</v>
      </c>
      <c r="F108" s="136"/>
      <c r="G108" s="135"/>
      <c r="H108" s="137">
        <f t="shared" si="7"/>
        <v>0</v>
      </c>
      <c r="I108" s="94"/>
      <c r="J108" s="105">
        <v>9.32</v>
      </c>
      <c r="K108" s="93"/>
      <c r="L108" s="103"/>
      <c r="M108" s="137">
        <f t="shared" si="5"/>
        <v>0</v>
      </c>
      <c r="N108" s="94"/>
      <c r="O108" s="105">
        <v>236.13</v>
      </c>
      <c r="P108" s="93"/>
      <c r="Q108" s="103"/>
      <c r="R108" s="137">
        <f t="shared" si="6"/>
        <v>0</v>
      </c>
      <c r="S108" s="95"/>
      <c r="ZI108" s="96"/>
    </row>
    <row r="109" spans="2:685" ht="30.75" customHeight="1" x14ac:dyDescent="0.25">
      <c r="B109" s="106" t="s">
        <v>210</v>
      </c>
      <c r="C109" s="126" t="s">
        <v>211</v>
      </c>
      <c r="D109" s="101" t="s">
        <v>283</v>
      </c>
      <c r="E109" s="135">
        <v>1</v>
      </c>
      <c r="F109" s="136"/>
      <c r="G109" s="135"/>
      <c r="H109" s="137">
        <f t="shared" si="7"/>
        <v>0</v>
      </c>
      <c r="I109" s="94"/>
      <c r="J109" s="105" t="s">
        <v>315</v>
      </c>
      <c r="K109" s="93"/>
      <c r="L109" s="103"/>
      <c r="M109" s="137">
        <f t="shared" si="5"/>
        <v>0</v>
      </c>
      <c r="N109" s="94"/>
      <c r="O109" s="105" t="s">
        <v>315</v>
      </c>
      <c r="P109" s="93"/>
      <c r="Q109" s="103"/>
      <c r="R109" s="137">
        <f t="shared" si="6"/>
        <v>0</v>
      </c>
      <c r="S109" s="95"/>
      <c r="ZI109" s="96"/>
    </row>
    <row r="110" spans="2:685" ht="30.75" customHeight="1" x14ac:dyDescent="0.25">
      <c r="B110" s="106" t="s">
        <v>212</v>
      </c>
      <c r="C110" s="126" t="s">
        <v>213</v>
      </c>
      <c r="D110" s="101" t="s">
        <v>280</v>
      </c>
      <c r="E110" s="135">
        <v>149.04</v>
      </c>
      <c r="F110" s="136"/>
      <c r="G110" s="135"/>
      <c r="H110" s="137">
        <f t="shared" si="7"/>
        <v>0</v>
      </c>
      <c r="I110" s="94"/>
      <c r="J110" s="105">
        <v>77.180000000000007</v>
      </c>
      <c r="K110" s="93"/>
      <c r="L110" s="103"/>
      <c r="M110" s="137">
        <f t="shared" si="5"/>
        <v>0</v>
      </c>
      <c r="N110" s="94"/>
      <c r="O110" s="105">
        <v>3491.52</v>
      </c>
      <c r="P110" s="93"/>
      <c r="Q110" s="103"/>
      <c r="R110" s="137">
        <f t="shared" si="6"/>
        <v>0</v>
      </c>
      <c r="S110" s="95"/>
      <c r="ZI110" s="96"/>
    </row>
    <row r="111" spans="2:685" ht="30.75" customHeight="1" x14ac:dyDescent="0.25">
      <c r="B111" s="106" t="s">
        <v>214</v>
      </c>
      <c r="C111" s="126" t="s">
        <v>215</v>
      </c>
      <c r="D111" s="101" t="s">
        <v>280</v>
      </c>
      <c r="E111" s="135" t="s">
        <v>315</v>
      </c>
      <c r="F111" s="136"/>
      <c r="G111" s="135"/>
      <c r="H111" s="137">
        <f t="shared" si="7"/>
        <v>0</v>
      </c>
      <c r="I111" s="94"/>
      <c r="J111" s="105" t="s">
        <v>315</v>
      </c>
      <c r="K111" s="93"/>
      <c r="L111" s="103"/>
      <c r="M111" s="137">
        <f t="shared" si="5"/>
        <v>0</v>
      </c>
      <c r="N111" s="94"/>
      <c r="O111" s="105">
        <v>200.73</v>
      </c>
      <c r="P111" s="93"/>
      <c r="Q111" s="103"/>
      <c r="R111" s="137">
        <f t="shared" si="6"/>
        <v>0</v>
      </c>
      <c r="S111" s="95"/>
      <c r="ZI111" s="96"/>
    </row>
    <row r="112" spans="2:685" ht="30.75" customHeight="1" x14ac:dyDescent="0.25">
      <c r="B112" s="106" t="s">
        <v>216</v>
      </c>
      <c r="C112" s="126" t="s">
        <v>217</v>
      </c>
      <c r="D112" s="101"/>
      <c r="E112" s="135"/>
      <c r="F112" s="136"/>
      <c r="G112" s="135"/>
      <c r="H112" s="137">
        <f t="shared" si="7"/>
        <v>0</v>
      </c>
      <c r="I112" s="94"/>
      <c r="J112" s="105"/>
      <c r="K112" s="93"/>
      <c r="L112" s="103"/>
      <c r="M112" s="137">
        <f t="shared" si="5"/>
        <v>0</v>
      </c>
      <c r="N112" s="94"/>
      <c r="O112" s="105"/>
      <c r="P112" s="93"/>
      <c r="Q112" s="103"/>
      <c r="R112" s="137">
        <f t="shared" si="6"/>
        <v>0</v>
      </c>
      <c r="S112" s="95"/>
      <c r="ZI112" s="96"/>
    </row>
    <row r="113" spans="2:685" ht="30.75" customHeight="1" x14ac:dyDescent="0.25">
      <c r="B113" s="128" t="s">
        <v>301</v>
      </c>
      <c r="C113" s="92" t="s">
        <v>302</v>
      </c>
      <c r="D113" s="101" t="s">
        <v>280</v>
      </c>
      <c r="E113" s="135">
        <v>155.75</v>
      </c>
      <c r="F113" s="136"/>
      <c r="G113" s="135"/>
      <c r="H113" s="137">
        <f t="shared" si="7"/>
        <v>0</v>
      </c>
      <c r="I113" s="94"/>
      <c r="J113" s="105">
        <v>211.69</v>
      </c>
      <c r="K113" s="93"/>
      <c r="L113" s="103"/>
      <c r="M113" s="137">
        <f t="shared" si="5"/>
        <v>0</v>
      </c>
      <c r="N113" s="94"/>
      <c r="O113" s="105">
        <v>1704.92</v>
      </c>
      <c r="P113" s="93"/>
      <c r="Q113" s="103"/>
      <c r="R113" s="137">
        <f t="shared" si="6"/>
        <v>0</v>
      </c>
      <c r="S113" s="95"/>
      <c r="ZI113" s="96"/>
    </row>
    <row r="114" spans="2:685" ht="30.75" customHeight="1" x14ac:dyDescent="0.25">
      <c r="B114" s="106" t="s">
        <v>218</v>
      </c>
      <c r="C114" s="92" t="s">
        <v>219</v>
      </c>
      <c r="D114" s="101"/>
      <c r="E114" s="135"/>
      <c r="F114" s="136"/>
      <c r="G114" s="135"/>
      <c r="H114" s="137">
        <f t="shared" si="7"/>
        <v>0</v>
      </c>
      <c r="I114" s="94"/>
      <c r="J114" s="105"/>
      <c r="K114" s="93"/>
      <c r="L114" s="103"/>
      <c r="M114" s="137">
        <f t="shared" si="5"/>
        <v>0</v>
      </c>
      <c r="N114" s="94"/>
      <c r="O114" s="105"/>
      <c r="P114" s="93"/>
      <c r="Q114" s="103"/>
      <c r="R114" s="137">
        <f t="shared" si="6"/>
        <v>0</v>
      </c>
      <c r="S114" s="95"/>
      <c r="ZI114" s="96"/>
    </row>
    <row r="115" spans="2:685" ht="30.75" customHeight="1" x14ac:dyDescent="0.25">
      <c r="B115" s="106" t="s">
        <v>303</v>
      </c>
      <c r="C115" s="92" t="s">
        <v>302</v>
      </c>
      <c r="D115" s="101" t="s">
        <v>280</v>
      </c>
      <c r="E115" s="135" t="s">
        <v>315</v>
      </c>
      <c r="F115" s="136"/>
      <c r="G115" s="135"/>
      <c r="H115" s="137">
        <f t="shared" si="7"/>
        <v>0</v>
      </c>
      <c r="I115" s="94"/>
      <c r="J115" s="105" t="s">
        <v>315</v>
      </c>
      <c r="K115" s="93"/>
      <c r="L115" s="103"/>
      <c r="M115" s="137">
        <f t="shared" si="5"/>
        <v>0</v>
      </c>
      <c r="N115" s="94"/>
      <c r="O115" s="105">
        <v>2981.53</v>
      </c>
      <c r="P115" s="93"/>
      <c r="Q115" s="103"/>
      <c r="R115" s="137">
        <f t="shared" si="6"/>
        <v>0</v>
      </c>
      <c r="S115" s="95"/>
      <c r="ZI115" s="96"/>
    </row>
    <row r="116" spans="2:685" ht="30.75" customHeight="1" x14ac:dyDescent="0.25">
      <c r="B116" s="106" t="s">
        <v>220</v>
      </c>
      <c r="C116" s="126" t="s">
        <v>221</v>
      </c>
      <c r="D116" s="101" t="s">
        <v>280</v>
      </c>
      <c r="E116" s="135">
        <v>165</v>
      </c>
      <c r="F116" s="136"/>
      <c r="G116" s="135"/>
      <c r="H116" s="137">
        <f t="shared" si="7"/>
        <v>0</v>
      </c>
      <c r="I116" s="94"/>
      <c r="J116" s="105">
        <v>57.36</v>
      </c>
      <c r="K116" s="93"/>
      <c r="L116" s="103"/>
      <c r="M116" s="137">
        <f t="shared" si="5"/>
        <v>0</v>
      </c>
      <c r="N116" s="94"/>
      <c r="O116" s="105">
        <v>31.94</v>
      </c>
      <c r="P116" s="93"/>
      <c r="Q116" s="103"/>
      <c r="R116" s="137">
        <f t="shared" si="6"/>
        <v>0</v>
      </c>
      <c r="S116" s="95"/>
      <c r="ZI116" s="96"/>
    </row>
    <row r="117" spans="2:685" ht="30.75" customHeight="1" x14ac:dyDescent="0.25">
      <c r="B117" s="106" t="s">
        <v>222</v>
      </c>
      <c r="C117" s="126" t="s">
        <v>278</v>
      </c>
      <c r="D117" s="101"/>
      <c r="E117" s="135"/>
      <c r="F117" s="136"/>
      <c r="G117" s="135"/>
      <c r="H117" s="137">
        <f t="shared" si="7"/>
        <v>0</v>
      </c>
      <c r="I117" s="94"/>
      <c r="J117" s="105"/>
      <c r="K117" s="93"/>
      <c r="L117" s="103"/>
      <c r="M117" s="137">
        <f t="shared" si="5"/>
        <v>0</v>
      </c>
      <c r="N117" s="94"/>
      <c r="O117" s="105"/>
      <c r="P117" s="93"/>
      <c r="Q117" s="103"/>
      <c r="R117" s="137">
        <f t="shared" si="6"/>
        <v>0</v>
      </c>
      <c r="S117" s="95"/>
      <c r="ZI117" s="96"/>
    </row>
    <row r="118" spans="2:685" ht="30.75" customHeight="1" x14ac:dyDescent="0.25">
      <c r="B118" s="106" t="s">
        <v>304</v>
      </c>
      <c r="C118" s="92" t="s">
        <v>305</v>
      </c>
      <c r="D118" s="101" t="s">
        <v>268</v>
      </c>
      <c r="E118" s="138" t="s">
        <v>315</v>
      </c>
      <c r="F118" s="136"/>
      <c r="G118" s="135"/>
      <c r="H118" s="137">
        <f t="shared" si="7"/>
        <v>0</v>
      </c>
      <c r="I118" s="94"/>
      <c r="J118" s="105" t="s">
        <v>315</v>
      </c>
      <c r="K118" s="93"/>
      <c r="L118" s="103"/>
      <c r="M118" s="137">
        <f t="shared" si="5"/>
        <v>0</v>
      </c>
      <c r="N118" s="94"/>
      <c r="O118" s="105">
        <v>9</v>
      </c>
      <c r="P118" s="93"/>
      <c r="Q118" s="103"/>
      <c r="R118" s="137">
        <f t="shared" si="6"/>
        <v>0</v>
      </c>
      <c r="S118" s="95"/>
      <c r="ZI118" s="96"/>
    </row>
    <row r="119" spans="2:685" ht="30.75" customHeight="1" x14ac:dyDescent="0.25">
      <c r="B119" s="106" t="s">
        <v>223</v>
      </c>
      <c r="C119" s="126" t="s">
        <v>224</v>
      </c>
      <c r="D119" s="101" t="s">
        <v>282</v>
      </c>
      <c r="E119" s="135" t="s">
        <v>315</v>
      </c>
      <c r="F119" s="136"/>
      <c r="G119" s="135"/>
      <c r="H119" s="137">
        <f t="shared" si="7"/>
        <v>0</v>
      </c>
      <c r="I119" s="94"/>
      <c r="J119" s="105" t="s">
        <v>315</v>
      </c>
      <c r="K119" s="93"/>
      <c r="L119" s="103"/>
      <c r="M119" s="137">
        <f t="shared" si="5"/>
        <v>0</v>
      </c>
      <c r="N119" s="94"/>
      <c r="O119" s="105">
        <v>27.14</v>
      </c>
      <c r="P119" s="93"/>
      <c r="Q119" s="103"/>
      <c r="R119" s="137">
        <f t="shared" si="6"/>
        <v>0</v>
      </c>
      <c r="S119" s="95"/>
      <c r="ZI119" s="96"/>
    </row>
    <row r="120" spans="2:685" ht="30.75" customHeight="1" x14ac:dyDescent="0.25">
      <c r="B120" s="100" t="s">
        <v>225</v>
      </c>
      <c r="C120" s="127" t="s">
        <v>226</v>
      </c>
      <c r="D120" s="101"/>
      <c r="E120" s="135"/>
      <c r="F120" s="136"/>
      <c r="G120" s="135"/>
      <c r="H120" s="137">
        <f t="shared" si="7"/>
        <v>0</v>
      </c>
      <c r="I120" s="94"/>
      <c r="J120" s="105"/>
      <c r="K120" s="93"/>
      <c r="L120" s="103"/>
      <c r="M120" s="137">
        <f t="shared" si="5"/>
        <v>0</v>
      </c>
      <c r="N120" s="94"/>
      <c r="O120" s="105"/>
      <c r="P120" s="93"/>
      <c r="Q120" s="103"/>
      <c r="R120" s="137">
        <f t="shared" si="6"/>
        <v>0</v>
      </c>
      <c r="S120" s="95"/>
      <c r="ZI120" s="96"/>
    </row>
    <row r="121" spans="2:685" ht="30.75" customHeight="1" x14ac:dyDescent="0.25">
      <c r="B121" s="106" t="s">
        <v>227</v>
      </c>
      <c r="C121" s="126" t="s">
        <v>228</v>
      </c>
      <c r="D121" s="101" t="s">
        <v>280</v>
      </c>
      <c r="E121" s="135">
        <v>55.98</v>
      </c>
      <c r="F121" s="136"/>
      <c r="G121" s="135"/>
      <c r="H121" s="137">
        <f t="shared" si="7"/>
        <v>0</v>
      </c>
      <c r="I121" s="94"/>
      <c r="J121" s="105">
        <v>17.059999999999999</v>
      </c>
      <c r="K121" s="93"/>
      <c r="L121" s="103"/>
      <c r="M121" s="137">
        <f t="shared" si="5"/>
        <v>0</v>
      </c>
      <c r="N121" s="94"/>
      <c r="O121" s="105" t="s">
        <v>315</v>
      </c>
      <c r="P121" s="93"/>
      <c r="Q121" s="103"/>
      <c r="R121" s="137">
        <f t="shared" si="6"/>
        <v>0</v>
      </c>
      <c r="S121" s="95"/>
      <c r="ZI121" s="96"/>
    </row>
    <row r="122" spans="2:685" ht="30.75" customHeight="1" x14ac:dyDescent="0.25">
      <c r="B122" s="106" t="s">
        <v>229</v>
      </c>
      <c r="C122" s="126" t="s">
        <v>230</v>
      </c>
      <c r="D122" s="101" t="s">
        <v>282</v>
      </c>
      <c r="E122" s="135">
        <v>17.13</v>
      </c>
      <c r="F122" s="136"/>
      <c r="G122" s="135"/>
      <c r="H122" s="137">
        <f t="shared" si="7"/>
        <v>0</v>
      </c>
      <c r="I122" s="94"/>
      <c r="J122" s="105">
        <v>20.04</v>
      </c>
      <c r="K122" s="93"/>
      <c r="L122" s="103"/>
      <c r="M122" s="137">
        <f t="shared" si="5"/>
        <v>0</v>
      </c>
      <c r="N122" s="94"/>
      <c r="O122" s="105">
        <v>211.76</v>
      </c>
      <c r="P122" s="93"/>
      <c r="Q122" s="103"/>
      <c r="R122" s="137">
        <f t="shared" si="6"/>
        <v>0</v>
      </c>
      <c r="S122" s="95"/>
      <c r="ZI122" s="96"/>
    </row>
    <row r="123" spans="2:685" ht="30.75" customHeight="1" x14ac:dyDescent="0.25">
      <c r="B123" s="106" t="s">
        <v>231</v>
      </c>
      <c r="C123" s="126" t="s">
        <v>232</v>
      </c>
      <c r="D123" s="101" t="s">
        <v>282</v>
      </c>
      <c r="E123" s="135">
        <v>36.44</v>
      </c>
      <c r="F123" s="136"/>
      <c r="G123" s="135"/>
      <c r="H123" s="137">
        <f t="shared" si="7"/>
        <v>0</v>
      </c>
      <c r="I123" s="94"/>
      <c r="J123" s="105">
        <v>18.91</v>
      </c>
      <c r="K123" s="93"/>
      <c r="L123" s="103"/>
      <c r="M123" s="137">
        <f t="shared" si="5"/>
        <v>0</v>
      </c>
      <c r="N123" s="94"/>
      <c r="O123" s="105">
        <v>218.95</v>
      </c>
      <c r="P123" s="93"/>
      <c r="Q123" s="103"/>
      <c r="R123" s="137">
        <f t="shared" si="6"/>
        <v>0</v>
      </c>
      <c r="S123" s="95"/>
      <c r="ZI123" s="96"/>
    </row>
    <row r="124" spans="2:685" ht="30.75" customHeight="1" x14ac:dyDescent="0.25">
      <c r="B124" s="106" t="s">
        <v>233</v>
      </c>
      <c r="C124" s="126" t="s">
        <v>234</v>
      </c>
      <c r="D124" s="101"/>
      <c r="E124" s="135"/>
      <c r="F124" s="136"/>
      <c r="G124" s="135"/>
      <c r="H124" s="137">
        <f t="shared" si="7"/>
        <v>0</v>
      </c>
      <c r="I124" s="94"/>
      <c r="J124" s="105"/>
      <c r="K124" s="93"/>
      <c r="L124" s="103"/>
      <c r="M124" s="137">
        <f t="shared" si="5"/>
        <v>0</v>
      </c>
      <c r="N124" s="94"/>
      <c r="O124" s="105"/>
      <c r="P124" s="93"/>
      <c r="Q124" s="103"/>
      <c r="R124" s="137">
        <f t="shared" si="6"/>
        <v>0</v>
      </c>
      <c r="S124" s="95"/>
      <c r="ZI124" s="96"/>
    </row>
    <row r="125" spans="2:685" ht="30.75" customHeight="1" x14ac:dyDescent="0.25">
      <c r="B125" s="106"/>
      <c r="C125" s="126" t="s">
        <v>376</v>
      </c>
      <c r="D125" s="101" t="s">
        <v>283</v>
      </c>
      <c r="E125" s="135">
        <v>1</v>
      </c>
      <c r="F125" s="136"/>
      <c r="G125" s="135"/>
      <c r="H125" s="137"/>
      <c r="I125" s="94"/>
      <c r="J125" s="105" t="s">
        <v>315</v>
      </c>
      <c r="K125" s="93"/>
      <c r="L125" s="103"/>
      <c r="M125" s="137"/>
      <c r="N125" s="94"/>
      <c r="O125" s="105" t="s">
        <v>315</v>
      </c>
      <c r="P125" s="93"/>
      <c r="Q125" s="103"/>
      <c r="R125" s="137"/>
      <c r="S125" s="95"/>
      <c r="ZI125" s="96"/>
    </row>
    <row r="126" spans="2:685" ht="30.75" customHeight="1" x14ac:dyDescent="0.25">
      <c r="B126" s="106"/>
      <c r="C126" s="126" t="s">
        <v>377</v>
      </c>
      <c r="D126" s="101" t="s">
        <v>283</v>
      </c>
      <c r="E126" s="135">
        <v>6</v>
      </c>
      <c r="F126" s="136"/>
      <c r="G126" s="135"/>
      <c r="H126" s="137"/>
      <c r="I126" s="94"/>
      <c r="J126" s="105" t="s">
        <v>315</v>
      </c>
      <c r="K126" s="93"/>
      <c r="L126" s="103"/>
      <c r="M126" s="137"/>
      <c r="N126" s="94"/>
      <c r="O126" s="105" t="s">
        <v>315</v>
      </c>
      <c r="P126" s="93"/>
      <c r="Q126" s="103"/>
      <c r="R126" s="137"/>
      <c r="S126" s="95"/>
      <c r="ZI126" s="96"/>
    </row>
    <row r="127" spans="2:685" ht="30.75" customHeight="1" x14ac:dyDescent="0.25">
      <c r="B127" s="106"/>
      <c r="C127" s="126" t="s">
        <v>378</v>
      </c>
      <c r="D127" s="101" t="s">
        <v>283</v>
      </c>
      <c r="E127" s="135">
        <v>6</v>
      </c>
      <c r="F127" s="136"/>
      <c r="G127" s="135"/>
      <c r="H127" s="137"/>
      <c r="I127" s="94"/>
      <c r="J127" s="105" t="s">
        <v>315</v>
      </c>
      <c r="K127" s="93"/>
      <c r="L127" s="103"/>
      <c r="M127" s="137"/>
      <c r="N127" s="94"/>
      <c r="O127" s="105">
        <v>4</v>
      </c>
      <c r="P127" s="93"/>
      <c r="Q127" s="103"/>
      <c r="R127" s="137"/>
      <c r="S127" s="95"/>
      <c r="ZI127" s="96"/>
    </row>
    <row r="128" spans="2:685" ht="30.75" customHeight="1" x14ac:dyDescent="0.25">
      <c r="B128" s="106" t="s">
        <v>235</v>
      </c>
      <c r="C128" s="126" t="s">
        <v>236</v>
      </c>
      <c r="D128" s="101" t="s">
        <v>282</v>
      </c>
      <c r="E128" s="135">
        <v>7.66</v>
      </c>
      <c r="F128" s="136"/>
      <c r="G128" s="135"/>
      <c r="H128" s="137">
        <f t="shared" si="7"/>
        <v>0</v>
      </c>
      <c r="I128" s="94"/>
      <c r="J128" s="105">
        <v>6.76</v>
      </c>
      <c r="K128" s="93"/>
      <c r="L128" s="103"/>
      <c r="M128" s="137">
        <f t="shared" si="5"/>
        <v>0</v>
      </c>
      <c r="N128" s="94"/>
      <c r="O128" s="105" t="s">
        <v>315</v>
      </c>
      <c r="P128" s="93"/>
      <c r="Q128" s="103"/>
      <c r="R128" s="137">
        <f t="shared" si="6"/>
        <v>0</v>
      </c>
      <c r="S128" s="95"/>
      <c r="ZI128" s="96"/>
    </row>
    <row r="129" spans="2:685" ht="30.75" customHeight="1" x14ac:dyDescent="0.25">
      <c r="B129" s="100" t="s">
        <v>237</v>
      </c>
      <c r="C129" s="127" t="s">
        <v>238</v>
      </c>
      <c r="D129" s="101"/>
      <c r="E129" s="135"/>
      <c r="F129" s="136"/>
      <c r="G129" s="135"/>
      <c r="H129" s="137">
        <f t="shared" si="7"/>
        <v>0</v>
      </c>
      <c r="I129" s="94"/>
      <c r="J129" s="105"/>
      <c r="K129" s="93"/>
      <c r="L129" s="103"/>
      <c r="M129" s="137">
        <f t="shared" si="5"/>
        <v>0</v>
      </c>
      <c r="N129" s="94"/>
      <c r="O129" s="105"/>
      <c r="P129" s="93"/>
      <c r="Q129" s="103"/>
      <c r="R129" s="137">
        <f t="shared" si="6"/>
        <v>0</v>
      </c>
      <c r="S129" s="95"/>
      <c r="ZI129" s="96"/>
    </row>
    <row r="130" spans="2:685" ht="30.75" customHeight="1" x14ac:dyDescent="0.25">
      <c r="B130" s="106" t="s">
        <v>239</v>
      </c>
      <c r="C130" s="126" t="s">
        <v>240</v>
      </c>
      <c r="D130" s="101" t="s">
        <v>268</v>
      </c>
      <c r="E130" s="135">
        <v>1</v>
      </c>
      <c r="F130" s="136"/>
      <c r="G130" s="135"/>
      <c r="H130" s="137">
        <f t="shared" si="7"/>
        <v>0</v>
      </c>
      <c r="I130" s="94"/>
      <c r="J130" s="105">
        <v>1</v>
      </c>
      <c r="K130" s="93"/>
      <c r="L130" s="103"/>
      <c r="M130" s="137">
        <f t="shared" si="5"/>
        <v>0</v>
      </c>
      <c r="N130" s="94"/>
      <c r="O130" s="105">
        <v>1</v>
      </c>
      <c r="P130" s="93"/>
      <c r="Q130" s="103"/>
      <c r="R130" s="137">
        <f t="shared" si="6"/>
        <v>0</v>
      </c>
      <c r="S130" s="95"/>
      <c r="ZI130" s="96"/>
    </row>
    <row r="131" spans="2:685" ht="30.75" customHeight="1" x14ac:dyDescent="0.25">
      <c r="B131" s="106" t="s">
        <v>241</v>
      </c>
      <c r="C131" s="126" t="s">
        <v>242</v>
      </c>
      <c r="D131" s="101" t="s">
        <v>268</v>
      </c>
      <c r="E131" s="135">
        <v>1</v>
      </c>
      <c r="F131" s="136"/>
      <c r="G131" s="135"/>
      <c r="H131" s="137">
        <f t="shared" si="7"/>
        <v>0</v>
      </c>
      <c r="I131" s="94"/>
      <c r="J131" s="105">
        <v>1</v>
      </c>
      <c r="K131" s="93"/>
      <c r="L131" s="103"/>
      <c r="M131" s="137">
        <f t="shared" si="5"/>
        <v>0</v>
      </c>
      <c r="N131" s="94"/>
      <c r="O131" s="105">
        <v>1</v>
      </c>
      <c r="P131" s="93"/>
      <c r="Q131" s="103"/>
      <c r="R131" s="137">
        <f t="shared" si="6"/>
        <v>0</v>
      </c>
      <c r="S131" s="95"/>
      <c r="ZI131" s="96"/>
    </row>
    <row r="132" spans="2:685" ht="30.75" customHeight="1" x14ac:dyDescent="0.25">
      <c r="B132" s="106" t="s">
        <v>243</v>
      </c>
      <c r="C132" s="126" t="s">
        <v>244</v>
      </c>
      <c r="D132" s="101" t="s">
        <v>283</v>
      </c>
      <c r="E132" s="135" t="s">
        <v>315</v>
      </c>
      <c r="F132" s="136"/>
      <c r="G132" s="135"/>
      <c r="H132" s="137">
        <f t="shared" si="7"/>
        <v>0</v>
      </c>
      <c r="I132" s="94"/>
      <c r="J132" s="105" t="s">
        <v>315</v>
      </c>
      <c r="K132" s="93"/>
      <c r="L132" s="103"/>
      <c r="M132" s="137">
        <f t="shared" si="5"/>
        <v>0</v>
      </c>
      <c r="N132" s="94"/>
      <c r="O132" s="105">
        <v>2</v>
      </c>
      <c r="P132" s="93"/>
      <c r="Q132" s="103"/>
      <c r="R132" s="137">
        <f t="shared" si="6"/>
        <v>0</v>
      </c>
      <c r="S132" s="95"/>
      <c r="ZI132" s="96"/>
    </row>
    <row r="133" spans="2:685" ht="30.75" customHeight="1" x14ac:dyDescent="0.25">
      <c r="B133" s="106" t="s">
        <v>245</v>
      </c>
      <c r="C133" s="126" t="s">
        <v>246</v>
      </c>
      <c r="D133" s="101" t="s">
        <v>283</v>
      </c>
      <c r="E133" s="135">
        <v>1</v>
      </c>
      <c r="F133" s="136"/>
      <c r="G133" s="135"/>
      <c r="H133" s="137">
        <f t="shared" si="7"/>
        <v>0</v>
      </c>
      <c r="I133" s="94"/>
      <c r="J133" s="105">
        <v>5</v>
      </c>
      <c r="K133" s="93"/>
      <c r="L133" s="103"/>
      <c r="M133" s="137">
        <f t="shared" si="5"/>
        <v>0</v>
      </c>
      <c r="N133" s="94"/>
      <c r="O133" s="105">
        <v>39</v>
      </c>
      <c r="P133" s="93"/>
      <c r="Q133" s="103"/>
      <c r="R133" s="137">
        <f t="shared" si="6"/>
        <v>0</v>
      </c>
      <c r="S133" s="95"/>
      <c r="ZI133" s="96"/>
    </row>
    <row r="134" spans="2:685" ht="30.75" customHeight="1" x14ac:dyDescent="0.25">
      <c r="B134" s="106" t="s">
        <v>247</v>
      </c>
      <c r="C134" s="126" t="s">
        <v>249</v>
      </c>
      <c r="D134" s="101" t="s">
        <v>282</v>
      </c>
      <c r="E134" s="135">
        <v>88.98</v>
      </c>
      <c r="F134" s="136"/>
      <c r="G134" s="135"/>
      <c r="H134" s="137">
        <f t="shared" si="7"/>
        <v>0</v>
      </c>
      <c r="I134" s="94"/>
      <c r="J134" s="105">
        <v>26.53</v>
      </c>
      <c r="K134" s="93"/>
      <c r="L134" s="103"/>
      <c r="M134" s="137">
        <f t="shared" si="5"/>
        <v>0</v>
      </c>
      <c r="N134" s="94"/>
      <c r="O134" s="105">
        <v>227.07</v>
      </c>
      <c r="P134" s="93"/>
      <c r="Q134" s="103"/>
      <c r="R134" s="137">
        <f t="shared" si="6"/>
        <v>0</v>
      </c>
      <c r="S134" s="95"/>
      <c r="ZI134" s="96"/>
    </row>
    <row r="135" spans="2:685" ht="30.75" customHeight="1" x14ac:dyDescent="0.25">
      <c r="B135" s="106" t="s">
        <v>248</v>
      </c>
      <c r="C135" s="126" t="s">
        <v>251</v>
      </c>
      <c r="D135" s="101" t="s">
        <v>280</v>
      </c>
      <c r="E135" s="135">
        <v>155.75</v>
      </c>
      <c r="F135" s="136"/>
      <c r="G135" s="135"/>
      <c r="H135" s="137">
        <f t="shared" ref="H135:H151" si="8">F135*G135</f>
        <v>0</v>
      </c>
      <c r="I135" s="94"/>
      <c r="J135" s="105" t="s">
        <v>315</v>
      </c>
      <c r="K135" s="93"/>
      <c r="L135" s="103"/>
      <c r="M135" s="137">
        <f t="shared" ref="M135:M151" si="9">K135*L135</f>
        <v>0</v>
      </c>
      <c r="N135" s="94"/>
      <c r="O135" s="105">
        <v>1596.43</v>
      </c>
      <c r="P135" s="93"/>
      <c r="Q135" s="103"/>
      <c r="R135" s="137">
        <f t="shared" ref="R135:R151" si="10">P135*Q135</f>
        <v>0</v>
      </c>
      <c r="S135" s="95"/>
      <c r="ZI135" s="96"/>
    </row>
    <row r="136" spans="2:685" ht="30.75" customHeight="1" x14ac:dyDescent="0.25">
      <c r="B136" s="106" t="s">
        <v>250</v>
      </c>
      <c r="C136" s="126" t="s">
        <v>253</v>
      </c>
      <c r="D136" s="101" t="s">
        <v>268</v>
      </c>
      <c r="E136" s="135">
        <v>1</v>
      </c>
      <c r="F136" s="136"/>
      <c r="G136" s="135"/>
      <c r="H136" s="137">
        <f t="shared" si="8"/>
        <v>0</v>
      </c>
      <c r="I136" s="94"/>
      <c r="J136" s="105">
        <v>1</v>
      </c>
      <c r="K136" s="93"/>
      <c r="L136" s="103"/>
      <c r="M136" s="137">
        <f t="shared" si="9"/>
        <v>0</v>
      </c>
      <c r="N136" s="94"/>
      <c r="O136" s="105">
        <v>1</v>
      </c>
      <c r="P136" s="93"/>
      <c r="Q136" s="103"/>
      <c r="R136" s="137">
        <f t="shared" si="10"/>
        <v>0</v>
      </c>
      <c r="S136" s="95"/>
      <c r="ZI136" s="96"/>
    </row>
    <row r="137" spans="2:685" ht="30.75" customHeight="1" x14ac:dyDescent="0.25">
      <c r="B137" s="106" t="s">
        <v>252</v>
      </c>
      <c r="C137" s="126" t="s">
        <v>362</v>
      </c>
      <c r="D137" s="101" t="s">
        <v>280</v>
      </c>
      <c r="E137" s="135">
        <v>30.53</v>
      </c>
      <c r="F137" s="136"/>
      <c r="G137" s="135"/>
      <c r="H137" s="137">
        <f t="shared" si="8"/>
        <v>0</v>
      </c>
      <c r="I137" s="94"/>
      <c r="J137" s="105" t="s">
        <v>315</v>
      </c>
      <c r="K137" s="93"/>
      <c r="L137" s="103"/>
      <c r="M137" s="137">
        <f t="shared" si="9"/>
        <v>0</v>
      </c>
      <c r="N137" s="94"/>
      <c r="O137" s="105">
        <v>220.55</v>
      </c>
      <c r="P137" s="93"/>
      <c r="Q137" s="103"/>
      <c r="R137" s="137">
        <f t="shared" si="10"/>
        <v>0</v>
      </c>
      <c r="S137" s="95"/>
      <c r="ZI137" s="96"/>
    </row>
    <row r="138" spans="2:685" ht="30.75" customHeight="1" x14ac:dyDescent="0.25">
      <c r="B138" s="106" t="s">
        <v>374</v>
      </c>
      <c r="C138" s="126" t="s">
        <v>373</v>
      </c>
      <c r="D138" s="101" t="s">
        <v>268</v>
      </c>
      <c r="E138" s="135" t="s">
        <v>315</v>
      </c>
      <c r="F138" s="136"/>
      <c r="G138" s="135"/>
      <c r="H138" s="137">
        <f t="shared" si="8"/>
        <v>0</v>
      </c>
      <c r="I138" s="94"/>
      <c r="J138" s="105" t="s">
        <v>315</v>
      </c>
      <c r="K138" s="93"/>
      <c r="L138" s="103"/>
      <c r="M138" s="137">
        <f t="shared" si="9"/>
        <v>0</v>
      </c>
      <c r="N138" s="94"/>
      <c r="O138" s="105">
        <v>1</v>
      </c>
      <c r="P138" s="93"/>
      <c r="Q138" s="103"/>
      <c r="R138" s="137">
        <f t="shared" si="10"/>
        <v>0</v>
      </c>
      <c r="S138" s="95"/>
      <c r="ZI138" s="96"/>
    </row>
    <row r="139" spans="2:685" ht="30.75" customHeight="1" x14ac:dyDescent="0.25">
      <c r="B139" s="100" t="s">
        <v>254</v>
      </c>
      <c r="C139" s="127" t="s">
        <v>255</v>
      </c>
      <c r="D139" s="101"/>
      <c r="E139" s="135"/>
      <c r="F139" s="136"/>
      <c r="G139" s="135"/>
      <c r="H139" s="137">
        <f t="shared" si="8"/>
        <v>0</v>
      </c>
      <c r="I139" s="94"/>
      <c r="J139" s="105"/>
      <c r="K139" s="93"/>
      <c r="L139" s="103"/>
      <c r="M139" s="137">
        <f t="shared" si="9"/>
        <v>0</v>
      </c>
      <c r="N139" s="94"/>
      <c r="O139" s="105"/>
      <c r="P139" s="93"/>
      <c r="Q139" s="103"/>
      <c r="R139" s="137">
        <f t="shared" si="10"/>
        <v>0</v>
      </c>
      <c r="S139" s="95"/>
      <c r="ZI139" s="96"/>
    </row>
    <row r="140" spans="2:685" ht="30.75" customHeight="1" x14ac:dyDescent="0.25">
      <c r="B140" s="106" t="s">
        <v>256</v>
      </c>
      <c r="C140" s="126" t="s">
        <v>257</v>
      </c>
      <c r="D140" s="101" t="s">
        <v>268</v>
      </c>
      <c r="E140" s="135">
        <v>1</v>
      </c>
      <c r="F140" s="136"/>
      <c r="G140" s="135"/>
      <c r="H140" s="137">
        <f t="shared" si="8"/>
        <v>0</v>
      </c>
      <c r="I140" s="94"/>
      <c r="J140" s="105">
        <v>1</v>
      </c>
      <c r="K140" s="93"/>
      <c r="L140" s="103"/>
      <c r="M140" s="137">
        <f t="shared" si="9"/>
        <v>0</v>
      </c>
      <c r="N140" s="94"/>
      <c r="O140" s="105">
        <v>1</v>
      </c>
      <c r="P140" s="93"/>
      <c r="Q140" s="103"/>
      <c r="R140" s="137">
        <f t="shared" si="10"/>
        <v>0</v>
      </c>
      <c r="S140" s="95"/>
      <c r="ZI140" s="96"/>
    </row>
    <row r="141" spans="2:685" ht="30.75" customHeight="1" x14ac:dyDescent="0.25">
      <c r="B141" s="106" t="s">
        <v>258</v>
      </c>
      <c r="C141" s="126" t="s">
        <v>259</v>
      </c>
      <c r="D141" s="101"/>
      <c r="E141" s="135"/>
      <c r="F141" s="136"/>
      <c r="G141" s="135"/>
      <c r="H141" s="137">
        <f t="shared" si="8"/>
        <v>0</v>
      </c>
      <c r="I141" s="94"/>
      <c r="J141" s="105"/>
      <c r="K141" s="93"/>
      <c r="L141" s="103"/>
      <c r="M141" s="137">
        <f t="shared" si="9"/>
        <v>0</v>
      </c>
      <c r="N141" s="94"/>
      <c r="O141" s="105"/>
      <c r="P141" s="93"/>
      <c r="Q141" s="103"/>
      <c r="R141" s="137">
        <f t="shared" si="10"/>
        <v>0</v>
      </c>
      <c r="S141" s="95"/>
      <c r="ZI141" s="96"/>
    </row>
    <row r="142" spans="2:685" ht="30.75" customHeight="1" x14ac:dyDescent="0.25">
      <c r="B142" s="128" t="s">
        <v>306</v>
      </c>
      <c r="C142" s="92" t="s">
        <v>308</v>
      </c>
      <c r="D142" s="101" t="s">
        <v>268</v>
      </c>
      <c r="E142" s="135">
        <v>1</v>
      </c>
      <c r="F142" s="136"/>
      <c r="G142" s="135"/>
      <c r="H142" s="137">
        <f t="shared" si="8"/>
        <v>0</v>
      </c>
      <c r="I142" s="94"/>
      <c r="J142" s="105">
        <v>1</v>
      </c>
      <c r="K142" s="93"/>
      <c r="L142" s="103"/>
      <c r="M142" s="137">
        <f t="shared" si="9"/>
        <v>0</v>
      </c>
      <c r="N142" s="94"/>
      <c r="O142" s="105">
        <v>1</v>
      </c>
      <c r="P142" s="93"/>
      <c r="Q142" s="103"/>
      <c r="R142" s="137">
        <f t="shared" si="10"/>
        <v>0</v>
      </c>
      <c r="S142" s="95"/>
      <c r="ZI142" s="96"/>
    </row>
    <row r="143" spans="2:685" ht="30.75" customHeight="1" x14ac:dyDescent="0.25">
      <c r="B143" s="128" t="s">
        <v>307</v>
      </c>
      <c r="C143" s="92" t="s">
        <v>375</v>
      </c>
      <c r="D143" s="101" t="s">
        <v>268</v>
      </c>
      <c r="E143" s="135">
        <v>1</v>
      </c>
      <c r="F143" s="136"/>
      <c r="G143" s="135"/>
      <c r="H143" s="137">
        <f t="shared" si="8"/>
        <v>0</v>
      </c>
      <c r="I143" s="94"/>
      <c r="J143" s="105">
        <v>1</v>
      </c>
      <c r="K143" s="93"/>
      <c r="L143" s="103"/>
      <c r="M143" s="137">
        <f t="shared" si="9"/>
        <v>0</v>
      </c>
      <c r="N143" s="94"/>
      <c r="O143" s="105">
        <v>1</v>
      </c>
      <c r="P143" s="93"/>
      <c r="Q143" s="103"/>
      <c r="R143" s="137">
        <f t="shared" si="10"/>
        <v>0</v>
      </c>
      <c r="S143" s="95"/>
      <c r="ZI143" s="96"/>
    </row>
    <row r="144" spans="2:685" ht="30.75" customHeight="1" x14ac:dyDescent="0.25">
      <c r="B144" s="106" t="s">
        <v>260</v>
      </c>
      <c r="C144" s="126" t="s">
        <v>262</v>
      </c>
      <c r="D144" s="101" t="s">
        <v>268</v>
      </c>
      <c r="E144" s="135">
        <v>1</v>
      </c>
      <c r="F144" s="136"/>
      <c r="G144" s="135"/>
      <c r="H144" s="137">
        <f t="shared" si="8"/>
        <v>0</v>
      </c>
      <c r="I144" s="94"/>
      <c r="J144" s="105">
        <v>1</v>
      </c>
      <c r="K144" s="93"/>
      <c r="L144" s="103"/>
      <c r="M144" s="137">
        <f t="shared" si="9"/>
        <v>0</v>
      </c>
      <c r="N144" s="94"/>
      <c r="O144" s="105">
        <v>1</v>
      </c>
      <c r="P144" s="93"/>
      <c r="Q144" s="103"/>
      <c r="R144" s="137">
        <f t="shared" si="10"/>
        <v>0</v>
      </c>
      <c r="S144" s="95"/>
      <c r="ZI144" s="96"/>
    </row>
    <row r="145" spans="2:685" ht="30.75" customHeight="1" x14ac:dyDescent="0.25">
      <c r="B145" s="106" t="s">
        <v>261</v>
      </c>
      <c r="C145" s="126" t="s">
        <v>264</v>
      </c>
      <c r="D145" s="101"/>
      <c r="E145" s="135"/>
      <c r="F145" s="136"/>
      <c r="G145" s="135"/>
      <c r="H145" s="137">
        <f t="shared" si="8"/>
        <v>0</v>
      </c>
      <c r="I145" s="94"/>
      <c r="J145" s="105"/>
      <c r="K145" s="93"/>
      <c r="L145" s="103"/>
      <c r="M145" s="137">
        <f t="shared" si="9"/>
        <v>0</v>
      </c>
      <c r="N145" s="94"/>
      <c r="O145" s="105"/>
      <c r="P145" s="93"/>
      <c r="Q145" s="103"/>
      <c r="R145" s="137">
        <f t="shared" si="10"/>
        <v>0</v>
      </c>
      <c r="S145" s="95"/>
      <c r="ZI145" s="96"/>
    </row>
    <row r="146" spans="2:685" ht="30.75" customHeight="1" x14ac:dyDescent="0.25">
      <c r="B146" s="128" t="s">
        <v>366</v>
      </c>
      <c r="C146" s="92" t="s">
        <v>309</v>
      </c>
      <c r="D146" s="101" t="s">
        <v>268</v>
      </c>
      <c r="E146" s="135">
        <v>1</v>
      </c>
      <c r="F146" s="136"/>
      <c r="G146" s="135"/>
      <c r="H146" s="137">
        <f t="shared" si="8"/>
        <v>0</v>
      </c>
      <c r="I146" s="94"/>
      <c r="J146" s="105">
        <v>1</v>
      </c>
      <c r="K146" s="93"/>
      <c r="L146" s="103"/>
      <c r="M146" s="137">
        <f t="shared" si="9"/>
        <v>0</v>
      </c>
      <c r="N146" s="94"/>
      <c r="O146" s="105">
        <v>1</v>
      </c>
      <c r="P146" s="93"/>
      <c r="Q146" s="103"/>
      <c r="R146" s="137">
        <f t="shared" si="10"/>
        <v>0</v>
      </c>
      <c r="S146" s="95"/>
      <c r="ZI146" s="96"/>
    </row>
    <row r="147" spans="2:685" ht="30.75" customHeight="1" x14ac:dyDescent="0.25">
      <c r="B147" s="128" t="s">
        <v>367</v>
      </c>
      <c r="C147" s="92" t="s">
        <v>310</v>
      </c>
      <c r="D147" s="101" t="s">
        <v>268</v>
      </c>
      <c r="E147" s="135">
        <v>1</v>
      </c>
      <c r="F147" s="136"/>
      <c r="G147" s="135"/>
      <c r="H147" s="137">
        <f t="shared" si="8"/>
        <v>0</v>
      </c>
      <c r="I147" s="94"/>
      <c r="J147" s="105">
        <v>1</v>
      </c>
      <c r="K147" s="93"/>
      <c r="L147" s="103"/>
      <c r="M147" s="137">
        <f t="shared" si="9"/>
        <v>0</v>
      </c>
      <c r="N147" s="94"/>
      <c r="O147" s="105">
        <v>1</v>
      </c>
      <c r="P147" s="93"/>
      <c r="Q147" s="103"/>
      <c r="R147" s="137">
        <f t="shared" si="10"/>
        <v>0</v>
      </c>
      <c r="S147" s="95"/>
      <c r="ZI147" s="96"/>
    </row>
    <row r="148" spans="2:685" ht="30.75" customHeight="1" x14ac:dyDescent="0.25">
      <c r="B148" s="128" t="s">
        <v>368</v>
      </c>
      <c r="C148" s="92" t="s">
        <v>311</v>
      </c>
      <c r="D148" s="101" t="s">
        <v>268</v>
      </c>
      <c r="E148" s="135">
        <v>1</v>
      </c>
      <c r="F148" s="136"/>
      <c r="G148" s="135"/>
      <c r="H148" s="137">
        <f t="shared" si="8"/>
        <v>0</v>
      </c>
      <c r="I148" s="94"/>
      <c r="J148" s="105">
        <v>1</v>
      </c>
      <c r="K148" s="93"/>
      <c r="L148" s="103"/>
      <c r="M148" s="137">
        <f t="shared" si="9"/>
        <v>0</v>
      </c>
      <c r="N148" s="94"/>
      <c r="O148" s="105">
        <v>1</v>
      </c>
      <c r="P148" s="93"/>
      <c r="Q148" s="103"/>
      <c r="R148" s="137">
        <f t="shared" si="10"/>
        <v>0</v>
      </c>
      <c r="S148" s="95"/>
      <c r="ZI148" s="96"/>
    </row>
    <row r="149" spans="2:685" ht="30.75" customHeight="1" x14ac:dyDescent="0.25">
      <c r="B149" s="128" t="s">
        <v>369</v>
      </c>
      <c r="C149" s="92" t="s">
        <v>312</v>
      </c>
      <c r="D149" s="101" t="s">
        <v>268</v>
      </c>
      <c r="E149" s="135">
        <v>1</v>
      </c>
      <c r="F149" s="136"/>
      <c r="G149" s="135"/>
      <c r="H149" s="137">
        <f t="shared" si="8"/>
        <v>0</v>
      </c>
      <c r="I149" s="94"/>
      <c r="J149" s="105">
        <v>1</v>
      </c>
      <c r="K149" s="93"/>
      <c r="L149" s="103"/>
      <c r="M149" s="137">
        <f t="shared" si="9"/>
        <v>0</v>
      </c>
      <c r="N149" s="94"/>
      <c r="O149" s="105">
        <v>1</v>
      </c>
      <c r="P149" s="93"/>
      <c r="Q149" s="103"/>
      <c r="R149" s="137">
        <f t="shared" si="10"/>
        <v>0</v>
      </c>
      <c r="S149" s="95"/>
      <c r="ZI149" s="96"/>
    </row>
    <row r="150" spans="2:685" ht="30.75" customHeight="1" x14ac:dyDescent="0.25">
      <c r="B150" s="106" t="s">
        <v>263</v>
      </c>
      <c r="C150" s="126" t="s">
        <v>266</v>
      </c>
      <c r="D150" s="101" t="s">
        <v>268</v>
      </c>
      <c r="E150" s="135">
        <v>1</v>
      </c>
      <c r="F150" s="136"/>
      <c r="G150" s="135"/>
      <c r="H150" s="137">
        <f t="shared" si="8"/>
        <v>0</v>
      </c>
      <c r="I150" s="94"/>
      <c r="J150" s="105">
        <v>1</v>
      </c>
      <c r="K150" s="93"/>
      <c r="L150" s="103"/>
      <c r="M150" s="137">
        <f t="shared" si="9"/>
        <v>0</v>
      </c>
      <c r="N150" s="94"/>
      <c r="O150" s="105">
        <v>1</v>
      </c>
      <c r="P150" s="93"/>
      <c r="Q150" s="103"/>
      <c r="R150" s="137">
        <f t="shared" si="10"/>
        <v>0</v>
      </c>
      <c r="S150" s="95"/>
      <c r="ZI150" s="96"/>
    </row>
    <row r="151" spans="2:685" ht="30.75" customHeight="1" x14ac:dyDescent="0.25">
      <c r="B151" s="106" t="s">
        <v>265</v>
      </c>
      <c r="C151" s="126" t="s">
        <v>361</v>
      </c>
      <c r="D151" s="101" t="s">
        <v>283</v>
      </c>
      <c r="E151" s="141" t="s">
        <v>315</v>
      </c>
      <c r="F151" s="136"/>
      <c r="G151" s="135"/>
      <c r="H151" s="137">
        <f t="shared" si="8"/>
        <v>0</v>
      </c>
      <c r="I151" s="94"/>
      <c r="J151" s="105" t="s">
        <v>315</v>
      </c>
      <c r="K151" s="93"/>
      <c r="L151" s="103"/>
      <c r="M151" s="137">
        <f t="shared" si="9"/>
        <v>0</v>
      </c>
      <c r="N151" s="94"/>
      <c r="O151" s="105">
        <v>1</v>
      </c>
      <c r="P151" s="93"/>
      <c r="Q151" s="103"/>
      <c r="R151" s="137">
        <f t="shared" si="10"/>
        <v>0</v>
      </c>
      <c r="S151" s="95"/>
      <c r="ZI151" s="96"/>
    </row>
    <row r="152" spans="2:685" x14ac:dyDescent="0.25">
      <c r="B152" s="107"/>
      <c r="C152" s="107"/>
      <c r="D152" s="115"/>
      <c r="E152" s="108"/>
      <c r="F152" s="108"/>
      <c r="G152" s="109"/>
      <c r="H152" s="109"/>
      <c r="J152" s="108"/>
      <c r="K152" s="108"/>
      <c r="L152" s="109"/>
      <c r="M152" s="109"/>
      <c r="O152" s="108"/>
      <c r="P152" s="108"/>
      <c r="Q152" s="109"/>
      <c r="R152" s="109"/>
    </row>
    <row r="153" spans="2:685" ht="30" x14ac:dyDescent="0.25">
      <c r="C153" s="110" t="s">
        <v>127</v>
      </c>
      <c r="H153" s="123">
        <f>SUM(H4:H152)</f>
        <v>0</v>
      </c>
      <c r="I153" s="124">
        <f>SUM(I4:I152)</f>
        <v>0</v>
      </c>
      <c r="J153" s="124"/>
      <c r="K153" s="124"/>
      <c r="L153" s="123"/>
      <c r="M153" s="123">
        <f>SUM(M4:M152)</f>
        <v>0</v>
      </c>
      <c r="N153" s="124">
        <f>SUM(N4:N152)</f>
        <v>0</v>
      </c>
      <c r="O153" s="124"/>
      <c r="P153" s="124"/>
      <c r="Q153" s="123"/>
      <c r="R153" s="123">
        <f>SUM(R4:R152)</f>
        <v>0</v>
      </c>
      <c r="ZH153" s="99" t="s">
        <v>18</v>
      </c>
    </row>
    <row r="154" spans="2:685" x14ac:dyDescent="0.25">
      <c r="B154" s="111">
        <v>20</v>
      </c>
      <c r="C154" s="112" t="str">
        <f>CONCATENATE("Montant TVA (",B154,"%)")</f>
        <v>Montant TVA (20%)</v>
      </c>
      <c r="H154" s="123">
        <f>H153*20%</f>
        <v>0</v>
      </c>
      <c r="I154" s="124">
        <f>I153*20%</f>
        <v>0</v>
      </c>
      <c r="J154" s="124"/>
      <c r="K154" s="124"/>
      <c r="L154" s="123"/>
      <c r="M154" s="123">
        <f>M153*20%</f>
        <v>0</v>
      </c>
      <c r="N154" s="124">
        <f>N153*20%</f>
        <v>0</v>
      </c>
      <c r="O154" s="124"/>
      <c r="P154" s="124"/>
      <c r="Q154" s="123"/>
      <c r="R154" s="123">
        <f>R153*20%</f>
        <v>0</v>
      </c>
      <c r="ZH154" s="99" t="s">
        <v>19</v>
      </c>
    </row>
    <row r="155" spans="2:685" x14ac:dyDescent="0.25">
      <c r="C155" s="112" t="s">
        <v>20</v>
      </c>
      <c r="H155" s="123">
        <f>SUM(H153:H154)</f>
        <v>0</v>
      </c>
      <c r="I155" s="124">
        <f>SUM(I153:I154)</f>
        <v>0</v>
      </c>
      <c r="J155" s="124"/>
      <c r="K155" s="124"/>
      <c r="L155" s="123"/>
      <c r="M155" s="123">
        <f>SUM(M153:M154)</f>
        <v>0</v>
      </c>
      <c r="N155" s="124">
        <f>SUM(N153:N154)</f>
        <v>0</v>
      </c>
      <c r="O155" s="124"/>
      <c r="P155" s="124"/>
      <c r="Q155" s="123"/>
      <c r="R155" s="123">
        <f>SUM(R153:R154)</f>
        <v>0</v>
      </c>
      <c r="ZH155" s="99" t="s">
        <v>21</v>
      </c>
    </row>
    <row r="156" spans="2:685" x14ac:dyDescent="0.25">
      <c r="H156" s="123"/>
      <c r="M156" s="123"/>
      <c r="R156" s="123"/>
    </row>
    <row r="157" spans="2:685" x14ac:dyDescent="0.25">
      <c r="H157" s="123"/>
      <c r="M157" s="123"/>
      <c r="R157" s="123"/>
    </row>
  </sheetData>
  <mergeCells count="9">
    <mergeCell ref="A1:A2"/>
    <mergeCell ref="B1:B2"/>
    <mergeCell ref="C1:C2"/>
    <mergeCell ref="D1:D2"/>
    <mergeCell ref="B5:C5"/>
    <mergeCell ref="B3:R3"/>
    <mergeCell ref="E1:H1"/>
    <mergeCell ref="J1:M1"/>
    <mergeCell ref="O1:R1"/>
  </mergeCells>
  <phoneticPr fontId="61" type="noConversion"/>
  <printOptions horizontalCentered="1"/>
  <pageMargins left="0.6692913385826772" right="0.6692913385826772" top="1.0629921259842521" bottom="1.0629921259842521" header="0.35433070866141736" footer="0.55118110236220474"/>
  <pageSetup paperSize="9" scale="65" firstPageNumber="3" fitToHeight="0" orientation="landscape" useFirstPageNumber="1" r:id="rId1"/>
  <headerFooter>
    <oddHeader>&amp;L&amp;"-,Gras"Centre Hospitalier Durécu Lavoisier de Darnétal
&amp;"-,Normal"Reconstruction du SMR et restructuration de l'EHPAD au Centre Hospitalier Durécu-Lavoisier
DCE - DPGF - Lot n°1&amp;RJuillet 2025 
N° d'affaire : B240046</oddHeader>
    <oddFooter>&amp;L&amp;Z&amp;F&amp;RSOGETI BATIMENT
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E78C59-3220-4B63-987A-BF16C4E6E180}">
  <sheetPr codeName="Feuil3"/>
  <dimension ref="A1:I61"/>
  <sheetViews>
    <sheetView showZeros="0" zoomScaleNormal="100" zoomScaleSheetLayoutView="115" workbookViewId="0">
      <selection activeCell="I51" sqref="I51"/>
    </sheetView>
  </sheetViews>
  <sheetFormatPr baseColWidth="10" defaultRowHeight="12.75" x14ac:dyDescent="0.2"/>
  <cols>
    <col min="1" max="1" width="6.85546875" style="6" bestFit="1" customWidth="1"/>
    <col min="2" max="2" width="6.5703125" style="6" customWidth="1"/>
    <col min="3" max="3" width="39.28515625" style="6" bestFit="1" customWidth="1"/>
    <col min="4" max="4" width="11.42578125" style="6"/>
    <col min="5" max="5" width="12.7109375" style="6" customWidth="1"/>
    <col min="6" max="256" width="11.42578125" style="6"/>
    <col min="257" max="257" width="6.85546875" style="6" bestFit="1" customWidth="1"/>
    <col min="258" max="258" width="6.5703125" style="6" customWidth="1"/>
    <col min="259" max="259" width="39.28515625" style="6" bestFit="1" customWidth="1"/>
    <col min="260" max="260" width="11.42578125" style="6"/>
    <col min="261" max="261" width="12.7109375" style="6" customWidth="1"/>
    <col min="262" max="512" width="11.42578125" style="6"/>
    <col min="513" max="513" width="6.85546875" style="6" bestFit="1" customWidth="1"/>
    <col min="514" max="514" width="6.5703125" style="6" customWidth="1"/>
    <col min="515" max="515" width="39.28515625" style="6" bestFit="1" customWidth="1"/>
    <col min="516" max="516" width="11.42578125" style="6"/>
    <col min="517" max="517" width="12.7109375" style="6" customWidth="1"/>
    <col min="518" max="768" width="11.42578125" style="6"/>
    <col min="769" max="769" width="6.85546875" style="6" bestFit="1" customWidth="1"/>
    <col min="770" max="770" width="6.5703125" style="6" customWidth="1"/>
    <col min="771" max="771" width="39.28515625" style="6" bestFit="1" customWidth="1"/>
    <col min="772" max="772" width="11.42578125" style="6"/>
    <col min="773" max="773" width="12.7109375" style="6" customWidth="1"/>
    <col min="774" max="1024" width="11.42578125" style="6"/>
    <col min="1025" max="1025" width="6.85546875" style="6" bestFit="1" customWidth="1"/>
    <col min="1026" max="1026" width="6.5703125" style="6" customWidth="1"/>
    <col min="1027" max="1027" width="39.28515625" style="6" bestFit="1" customWidth="1"/>
    <col min="1028" max="1028" width="11.42578125" style="6"/>
    <col min="1029" max="1029" width="12.7109375" style="6" customWidth="1"/>
    <col min="1030" max="1280" width="11.42578125" style="6"/>
    <col min="1281" max="1281" width="6.85546875" style="6" bestFit="1" customWidth="1"/>
    <col min="1282" max="1282" width="6.5703125" style="6" customWidth="1"/>
    <col min="1283" max="1283" width="39.28515625" style="6" bestFit="1" customWidth="1"/>
    <col min="1284" max="1284" width="11.42578125" style="6"/>
    <col min="1285" max="1285" width="12.7109375" style="6" customWidth="1"/>
    <col min="1286" max="1536" width="11.42578125" style="6"/>
    <col min="1537" max="1537" width="6.85546875" style="6" bestFit="1" customWidth="1"/>
    <col min="1538" max="1538" width="6.5703125" style="6" customWidth="1"/>
    <col min="1539" max="1539" width="39.28515625" style="6" bestFit="1" customWidth="1"/>
    <col min="1540" max="1540" width="11.42578125" style="6"/>
    <col min="1541" max="1541" width="12.7109375" style="6" customWidth="1"/>
    <col min="1542" max="1792" width="11.42578125" style="6"/>
    <col min="1793" max="1793" width="6.85546875" style="6" bestFit="1" customWidth="1"/>
    <col min="1794" max="1794" width="6.5703125" style="6" customWidth="1"/>
    <col min="1795" max="1795" width="39.28515625" style="6" bestFit="1" customWidth="1"/>
    <col min="1796" max="1796" width="11.42578125" style="6"/>
    <col min="1797" max="1797" width="12.7109375" style="6" customWidth="1"/>
    <col min="1798" max="2048" width="11.42578125" style="6"/>
    <col min="2049" max="2049" width="6.85546875" style="6" bestFit="1" customWidth="1"/>
    <col min="2050" max="2050" width="6.5703125" style="6" customWidth="1"/>
    <col min="2051" max="2051" width="39.28515625" style="6" bestFit="1" customWidth="1"/>
    <col min="2052" max="2052" width="11.42578125" style="6"/>
    <col min="2053" max="2053" width="12.7109375" style="6" customWidth="1"/>
    <col min="2054" max="2304" width="11.42578125" style="6"/>
    <col min="2305" max="2305" width="6.85546875" style="6" bestFit="1" customWidth="1"/>
    <col min="2306" max="2306" width="6.5703125" style="6" customWidth="1"/>
    <col min="2307" max="2307" width="39.28515625" style="6" bestFit="1" customWidth="1"/>
    <col min="2308" max="2308" width="11.42578125" style="6"/>
    <col min="2309" max="2309" width="12.7109375" style="6" customWidth="1"/>
    <col min="2310" max="2560" width="11.42578125" style="6"/>
    <col min="2561" max="2561" width="6.85546875" style="6" bestFit="1" customWidth="1"/>
    <col min="2562" max="2562" width="6.5703125" style="6" customWidth="1"/>
    <col min="2563" max="2563" width="39.28515625" style="6" bestFit="1" customWidth="1"/>
    <col min="2564" max="2564" width="11.42578125" style="6"/>
    <col min="2565" max="2565" width="12.7109375" style="6" customWidth="1"/>
    <col min="2566" max="2816" width="11.42578125" style="6"/>
    <col min="2817" max="2817" width="6.85546875" style="6" bestFit="1" customWidth="1"/>
    <col min="2818" max="2818" width="6.5703125" style="6" customWidth="1"/>
    <col min="2819" max="2819" width="39.28515625" style="6" bestFit="1" customWidth="1"/>
    <col min="2820" max="2820" width="11.42578125" style="6"/>
    <col min="2821" max="2821" width="12.7109375" style="6" customWidth="1"/>
    <col min="2822" max="3072" width="11.42578125" style="6"/>
    <col min="3073" max="3073" width="6.85546875" style="6" bestFit="1" customWidth="1"/>
    <col min="3074" max="3074" width="6.5703125" style="6" customWidth="1"/>
    <col min="3075" max="3075" width="39.28515625" style="6" bestFit="1" customWidth="1"/>
    <col min="3076" max="3076" width="11.42578125" style="6"/>
    <col min="3077" max="3077" width="12.7109375" style="6" customWidth="1"/>
    <col min="3078" max="3328" width="11.42578125" style="6"/>
    <col min="3329" max="3329" width="6.85546875" style="6" bestFit="1" customWidth="1"/>
    <col min="3330" max="3330" width="6.5703125" style="6" customWidth="1"/>
    <col min="3331" max="3331" width="39.28515625" style="6" bestFit="1" customWidth="1"/>
    <col min="3332" max="3332" width="11.42578125" style="6"/>
    <col min="3333" max="3333" width="12.7109375" style="6" customWidth="1"/>
    <col min="3334" max="3584" width="11.42578125" style="6"/>
    <col min="3585" max="3585" width="6.85546875" style="6" bestFit="1" customWidth="1"/>
    <col min="3586" max="3586" width="6.5703125" style="6" customWidth="1"/>
    <col min="3587" max="3587" width="39.28515625" style="6" bestFit="1" customWidth="1"/>
    <col min="3588" max="3588" width="11.42578125" style="6"/>
    <col min="3589" max="3589" width="12.7109375" style="6" customWidth="1"/>
    <col min="3590" max="3840" width="11.42578125" style="6"/>
    <col min="3841" max="3841" width="6.85546875" style="6" bestFit="1" customWidth="1"/>
    <col min="3842" max="3842" width="6.5703125" style="6" customWidth="1"/>
    <col min="3843" max="3843" width="39.28515625" style="6" bestFit="1" customWidth="1"/>
    <col min="3844" max="3844" width="11.42578125" style="6"/>
    <col min="3845" max="3845" width="12.7109375" style="6" customWidth="1"/>
    <col min="3846" max="4096" width="11.42578125" style="6"/>
    <col min="4097" max="4097" width="6.85546875" style="6" bestFit="1" customWidth="1"/>
    <col min="4098" max="4098" width="6.5703125" style="6" customWidth="1"/>
    <col min="4099" max="4099" width="39.28515625" style="6" bestFit="1" customWidth="1"/>
    <col min="4100" max="4100" width="11.42578125" style="6"/>
    <col min="4101" max="4101" width="12.7109375" style="6" customWidth="1"/>
    <col min="4102" max="4352" width="11.42578125" style="6"/>
    <col min="4353" max="4353" width="6.85546875" style="6" bestFit="1" customWidth="1"/>
    <col min="4354" max="4354" width="6.5703125" style="6" customWidth="1"/>
    <col min="4355" max="4355" width="39.28515625" style="6" bestFit="1" customWidth="1"/>
    <col min="4356" max="4356" width="11.42578125" style="6"/>
    <col min="4357" max="4357" width="12.7109375" style="6" customWidth="1"/>
    <col min="4358" max="4608" width="11.42578125" style="6"/>
    <col min="4609" max="4609" width="6.85546875" style="6" bestFit="1" customWidth="1"/>
    <col min="4610" max="4610" width="6.5703125" style="6" customWidth="1"/>
    <col min="4611" max="4611" width="39.28515625" style="6" bestFit="1" customWidth="1"/>
    <col min="4612" max="4612" width="11.42578125" style="6"/>
    <col min="4613" max="4613" width="12.7109375" style="6" customWidth="1"/>
    <col min="4614" max="4864" width="11.42578125" style="6"/>
    <col min="4865" max="4865" width="6.85546875" style="6" bestFit="1" customWidth="1"/>
    <col min="4866" max="4866" width="6.5703125" style="6" customWidth="1"/>
    <col min="4867" max="4867" width="39.28515625" style="6" bestFit="1" customWidth="1"/>
    <col min="4868" max="4868" width="11.42578125" style="6"/>
    <col min="4869" max="4869" width="12.7109375" style="6" customWidth="1"/>
    <col min="4870" max="5120" width="11.42578125" style="6"/>
    <col min="5121" max="5121" width="6.85546875" style="6" bestFit="1" customWidth="1"/>
    <col min="5122" max="5122" width="6.5703125" style="6" customWidth="1"/>
    <col min="5123" max="5123" width="39.28515625" style="6" bestFit="1" customWidth="1"/>
    <col min="5124" max="5124" width="11.42578125" style="6"/>
    <col min="5125" max="5125" width="12.7109375" style="6" customWidth="1"/>
    <col min="5126" max="5376" width="11.42578125" style="6"/>
    <col min="5377" max="5377" width="6.85546875" style="6" bestFit="1" customWidth="1"/>
    <col min="5378" max="5378" width="6.5703125" style="6" customWidth="1"/>
    <col min="5379" max="5379" width="39.28515625" style="6" bestFit="1" customWidth="1"/>
    <col min="5380" max="5380" width="11.42578125" style="6"/>
    <col min="5381" max="5381" width="12.7109375" style="6" customWidth="1"/>
    <col min="5382" max="5632" width="11.42578125" style="6"/>
    <col min="5633" max="5633" width="6.85546875" style="6" bestFit="1" customWidth="1"/>
    <col min="5634" max="5634" width="6.5703125" style="6" customWidth="1"/>
    <col min="5635" max="5635" width="39.28515625" style="6" bestFit="1" customWidth="1"/>
    <col min="5636" max="5636" width="11.42578125" style="6"/>
    <col min="5637" max="5637" width="12.7109375" style="6" customWidth="1"/>
    <col min="5638" max="5888" width="11.42578125" style="6"/>
    <col min="5889" max="5889" width="6.85546875" style="6" bestFit="1" customWidth="1"/>
    <col min="5890" max="5890" width="6.5703125" style="6" customWidth="1"/>
    <col min="5891" max="5891" width="39.28515625" style="6" bestFit="1" customWidth="1"/>
    <col min="5892" max="5892" width="11.42578125" style="6"/>
    <col min="5893" max="5893" width="12.7109375" style="6" customWidth="1"/>
    <col min="5894" max="6144" width="11.42578125" style="6"/>
    <col min="6145" max="6145" width="6.85546875" style="6" bestFit="1" customWidth="1"/>
    <col min="6146" max="6146" width="6.5703125" style="6" customWidth="1"/>
    <col min="6147" max="6147" width="39.28515625" style="6" bestFit="1" customWidth="1"/>
    <col min="6148" max="6148" width="11.42578125" style="6"/>
    <col min="6149" max="6149" width="12.7109375" style="6" customWidth="1"/>
    <col min="6150" max="6400" width="11.42578125" style="6"/>
    <col min="6401" max="6401" width="6.85546875" style="6" bestFit="1" customWidth="1"/>
    <col min="6402" max="6402" width="6.5703125" style="6" customWidth="1"/>
    <col min="6403" max="6403" width="39.28515625" style="6" bestFit="1" customWidth="1"/>
    <col min="6404" max="6404" width="11.42578125" style="6"/>
    <col min="6405" max="6405" width="12.7109375" style="6" customWidth="1"/>
    <col min="6406" max="6656" width="11.42578125" style="6"/>
    <col min="6657" max="6657" width="6.85546875" style="6" bestFit="1" customWidth="1"/>
    <col min="6658" max="6658" width="6.5703125" style="6" customWidth="1"/>
    <col min="6659" max="6659" width="39.28515625" style="6" bestFit="1" customWidth="1"/>
    <col min="6660" max="6660" width="11.42578125" style="6"/>
    <col min="6661" max="6661" width="12.7109375" style="6" customWidth="1"/>
    <col min="6662" max="6912" width="11.42578125" style="6"/>
    <col min="6913" max="6913" width="6.85546875" style="6" bestFit="1" customWidth="1"/>
    <col min="6914" max="6914" width="6.5703125" style="6" customWidth="1"/>
    <col min="6915" max="6915" width="39.28515625" style="6" bestFit="1" customWidth="1"/>
    <col min="6916" max="6916" width="11.42578125" style="6"/>
    <col min="6917" max="6917" width="12.7109375" style="6" customWidth="1"/>
    <col min="6918" max="7168" width="11.42578125" style="6"/>
    <col min="7169" max="7169" width="6.85546875" style="6" bestFit="1" customWidth="1"/>
    <col min="7170" max="7170" width="6.5703125" style="6" customWidth="1"/>
    <col min="7171" max="7171" width="39.28515625" style="6" bestFit="1" customWidth="1"/>
    <col min="7172" max="7172" width="11.42578125" style="6"/>
    <col min="7173" max="7173" width="12.7109375" style="6" customWidth="1"/>
    <col min="7174" max="7424" width="11.42578125" style="6"/>
    <col min="7425" max="7425" width="6.85546875" style="6" bestFit="1" customWidth="1"/>
    <col min="7426" max="7426" width="6.5703125" style="6" customWidth="1"/>
    <col min="7427" max="7427" width="39.28515625" style="6" bestFit="1" customWidth="1"/>
    <col min="7428" max="7428" width="11.42578125" style="6"/>
    <col min="7429" max="7429" width="12.7109375" style="6" customWidth="1"/>
    <col min="7430" max="7680" width="11.42578125" style="6"/>
    <col min="7681" max="7681" width="6.85546875" style="6" bestFit="1" customWidth="1"/>
    <col min="7682" max="7682" width="6.5703125" style="6" customWidth="1"/>
    <col min="7683" max="7683" width="39.28515625" style="6" bestFit="1" customWidth="1"/>
    <col min="7684" max="7684" width="11.42578125" style="6"/>
    <col min="7685" max="7685" width="12.7109375" style="6" customWidth="1"/>
    <col min="7686" max="7936" width="11.42578125" style="6"/>
    <col min="7937" max="7937" width="6.85546875" style="6" bestFit="1" customWidth="1"/>
    <col min="7938" max="7938" width="6.5703125" style="6" customWidth="1"/>
    <col min="7939" max="7939" width="39.28515625" style="6" bestFit="1" customWidth="1"/>
    <col min="7940" max="7940" width="11.42578125" style="6"/>
    <col min="7941" max="7941" width="12.7109375" style="6" customWidth="1"/>
    <col min="7942" max="8192" width="11.42578125" style="6"/>
    <col min="8193" max="8193" width="6.85546875" style="6" bestFit="1" customWidth="1"/>
    <col min="8194" max="8194" width="6.5703125" style="6" customWidth="1"/>
    <col min="8195" max="8195" width="39.28515625" style="6" bestFit="1" customWidth="1"/>
    <col min="8196" max="8196" width="11.42578125" style="6"/>
    <col min="8197" max="8197" width="12.7109375" style="6" customWidth="1"/>
    <col min="8198" max="8448" width="11.42578125" style="6"/>
    <col min="8449" max="8449" width="6.85546875" style="6" bestFit="1" customWidth="1"/>
    <col min="8450" max="8450" width="6.5703125" style="6" customWidth="1"/>
    <col min="8451" max="8451" width="39.28515625" style="6" bestFit="1" customWidth="1"/>
    <col min="8452" max="8452" width="11.42578125" style="6"/>
    <col min="8453" max="8453" width="12.7109375" style="6" customWidth="1"/>
    <col min="8454" max="8704" width="11.42578125" style="6"/>
    <col min="8705" max="8705" width="6.85546875" style="6" bestFit="1" customWidth="1"/>
    <col min="8706" max="8706" width="6.5703125" style="6" customWidth="1"/>
    <col min="8707" max="8707" width="39.28515625" style="6" bestFit="1" customWidth="1"/>
    <col min="8708" max="8708" width="11.42578125" style="6"/>
    <col min="8709" max="8709" width="12.7109375" style="6" customWidth="1"/>
    <col min="8710" max="8960" width="11.42578125" style="6"/>
    <col min="8961" max="8961" width="6.85546875" style="6" bestFit="1" customWidth="1"/>
    <col min="8962" max="8962" width="6.5703125" style="6" customWidth="1"/>
    <col min="8963" max="8963" width="39.28515625" style="6" bestFit="1" customWidth="1"/>
    <col min="8964" max="8964" width="11.42578125" style="6"/>
    <col min="8965" max="8965" width="12.7109375" style="6" customWidth="1"/>
    <col min="8966" max="9216" width="11.42578125" style="6"/>
    <col min="9217" max="9217" width="6.85546875" style="6" bestFit="1" customWidth="1"/>
    <col min="9218" max="9218" width="6.5703125" style="6" customWidth="1"/>
    <col min="9219" max="9219" width="39.28515625" style="6" bestFit="1" customWidth="1"/>
    <col min="9220" max="9220" width="11.42578125" style="6"/>
    <col min="9221" max="9221" width="12.7109375" style="6" customWidth="1"/>
    <col min="9222" max="9472" width="11.42578125" style="6"/>
    <col min="9473" max="9473" width="6.85546875" style="6" bestFit="1" customWidth="1"/>
    <col min="9474" max="9474" width="6.5703125" style="6" customWidth="1"/>
    <col min="9475" max="9475" width="39.28515625" style="6" bestFit="1" customWidth="1"/>
    <col min="9476" max="9476" width="11.42578125" style="6"/>
    <col min="9477" max="9477" width="12.7109375" style="6" customWidth="1"/>
    <col min="9478" max="9728" width="11.42578125" style="6"/>
    <col min="9729" max="9729" width="6.85546875" style="6" bestFit="1" customWidth="1"/>
    <col min="9730" max="9730" width="6.5703125" style="6" customWidth="1"/>
    <col min="9731" max="9731" width="39.28515625" style="6" bestFit="1" customWidth="1"/>
    <col min="9732" max="9732" width="11.42578125" style="6"/>
    <col min="9733" max="9733" width="12.7109375" style="6" customWidth="1"/>
    <col min="9734" max="9984" width="11.42578125" style="6"/>
    <col min="9985" max="9985" width="6.85546875" style="6" bestFit="1" customWidth="1"/>
    <col min="9986" max="9986" width="6.5703125" style="6" customWidth="1"/>
    <col min="9987" max="9987" width="39.28515625" style="6" bestFit="1" customWidth="1"/>
    <col min="9988" max="9988" width="11.42578125" style="6"/>
    <col min="9989" max="9989" width="12.7109375" style="6" customWidth="1"/>
    <col min="9990" max="10240" width="11.42578125" style="6"/>
    <col min="10241" max="10241" width="6.85546875" style="6" bestFit="1" customWidth="1"/>
    <col min="10242" max="10242" width="6.5703125" style="6" customWidth="1"/>
    <col min="10243" max="10243" width="39.28515625" style="6" bestFit="1" customWidth="1"/>
    <col min="10244" max="10244" width="11.42578125" style="6"/>
    <col min="10245" max="10245" width="12.7109375" style="6" customWidth="1"/>
    <col min="10246" max="10496" width="11.42578125" style="6"/>
    <col min="10497" max="10497" width="6.85546875" style="6" bestFit="1" customWidth="1"/>
    <col min="10498" max="10498" width="6.5703125" style="6" customWidth="1"/>
    <col min="10499" max="10499" width="39.28515625" style="6" bestFit="1" customWidth="1"/>
    <col min="10500" max="10500" width="11.42578125" style="6"/>
    <col min="10501" max="10501" width="12.7109375" style="6" customWidth="1"/>
    <col min="10502" max="10752" width="11.42578125" style="6"/>
    <col min="10753" max="10753" width="6.85546875" style="6" bestFit="1" customWidth="1"/>
    <col min="10754" max="10754" width="6.5703125" style="6" customWidth="1"/>
    <col min="10755" max="10755" width="39.28515625" style="6" bestFit="1" customWidth="1"/>
    <col min="10756" max="10756" width="11.42578125" style="6"/>
    <col min="10757" max="10757" width="12.7109375" style="6" customWidth="1"/>
    <col min="10758" max="11008" width="11.42578125" style="6"/>
    <col min="11009" max="11009" width="6.85546875" style="6" bestFit="1" customWidth="1"/>
    <col min="11010" max="11010" width="6.5703125" style="6" customWidth="1"/>
    <col min="11011" max="11011" width="39.28515625" style="6" bestFit="1" customWidth="1"/>
    <col min="11012" max="11012" width="11.42578125" style="6"/>
    <col min="11013" max="11013" width="12.7109375" style="6" customWidth="1"/>
    <col min="11014" max="11264" width="11.42578125" style="6"/>
    <col min="11265" max="11265" width="6.85546875" style="6" bestFit="1" customWidth="1"/>
    <col min="11266" max="11266" width="6.5703125" style="6" customWidth="1"/>
    <col min="11267" max="11267" width="39.28515625" style="6" bestFit="1" customWidth="1"/>
    <col min="11268" max="11268" width="11.42578125" style="6"/>
    <col min="11269" max="11269" width="12.7109375" style="6" customWidth="1"/>
    <col min="11270" max="11520" width="11.42578125" style="6"/>
    <col min="11521" max="11521" width="6.85546875" style="6" bestFit="1" customWidth="1"/>
    <col min="11522" max="11522" width="6.5703125" style="6" customWidth="1"/>
    <col min="11523" max="11523" width="39.28515625" style="6" bestFit="1" customWidth="1"/>
    <col min="11524" max="11524" width="11.42578125" style="6"/>
    <col min="11525" max="11525" width="12.7109375" style="6" customWidth="1"/>
    <col min="11526" max="11776" width="11.42578125" style="6"/>
    <col min="11777" max="11777" width="6.85546875" style="6" bestFit="1" customWidth="1"/>
    <col min="11778" max="11778" width="6.5703125" style="6" customWidth="1"/>
    <col min="11779" max="11779" width="39.28515625" style="6" bestFit="1" customWidth="1"/>
    <col min="11780" max="11780" width="11.42578125" style="6"/>
    <col min="11781" max="11781" width="12.7109375" style="6" customWidth="1"/>
    <col min="11782" max="12032" width="11.42578125" style="6"/>
    <col min="12033" max="12033" width="6.85546875" style="6" bestFit="1" customWidth="1"/>
    <col min="12034" max="12034" width="6.5703125" style="6" customWidth="1"/>
    <col min="12035" max="12035" width="39.28515625" style="6" bestFit="1" customWidth="1"/>
    <col min="12036" max="12036" width="11.42578125" style="6"/>
    <col min="12037" max="12037" width="12.7109375" style="6" customWidth="1"/>
    <col min="12038" max="12288" width="11.42578125" style="6"/>
    <col min="12289" max="12289" width="6.85546875" style="6" bestFit="1" customWidth="1"/>
    <col min="12290" max="12290" width="6.5703125" style="6" customWidth="1"/>
    <col min="12291" max="12291" width="39.28515625" style="6" bestFit="1" customWidth="1"/>
    <col min="12292" max="12292" width="11.42578125" style="6"/>
    <col min="12293" max="12293" width="12.7109375" style="6" customWidth="1"/>
    <col min="12294" max="12544" width="11.42578125" style="6"/>
    <col min="12545" max="12545" width="6.85546875" style="6" bestFit="1" customWidth="1"/>
    <col min="12546" max="12546" width="6.5703125" style="6" customWidth="1"/>
    <col min="12547" max="12547" width="39.28515625" style="6" bestFit="1" customWidth="1"/>
    <col min="12548" max="12548" width="11.42578125" style="6"/>
    <col min="12549" max="12549" width="12.7109375" style="6" customWidth="1"/>
    <col min="12550" max="12800" width="11.42578125" style="6"/>
    <col min="12801" max="12801" width="6.85546875" style="6" bestFit="1" customWidth="1"/>
    <col min="12802" max="12802" width="6.5703125" style="6" customWidth="1"/>
    <col min="12803" max="12803" width="39.28515625" style="6" bestFit="1" customWidth="1"/>
    <col min="12804" max="12804" width="11.42578125" style="6"/>
    <col min="12805" max="12805" width="12.7109375" style="6" customWidth="1"/>
    <col min="12806" max="13056" width="11.42578125" style="6"/>
    <col min="13057" max="13057" width="6.85546875" style="6" bestFit="1" customWidth="1"/>
    <col min="13058" max="13058" width="6.5703125" style="6" customWidth="1"/>
    <col min="13059" max="13059" width="39.28515625" style="6" bestFit="1" customWidth="1"/>
    <col min="13060" max="13060" width="11.42578125" style="6"/>
    <col min="13061" max="13061" width="12.7109375" style="6" customWidth="1"/>
    <col min="13062" max="13312" width="11.42578125" style="6"/>
    <col min="13313" max="13313" width="6.85546875" style="6" bestFit="1" customWidth="1"/>
    <col min="13314" max="13314" width="6.5703125" style="6" customWidth="1"/>
    <col min="13315" max="13315" width="39.28515625" style="6" bestFit="1" customWidth="1"/>
    <col min="13316" max="13316" width="11.42578125" style="6"/>
    <col min="13317" max="13317" width="12.7109375" style="6" customWidth="1"/>
    <col min="13318" max="13568" width="11.42578125" style="6"/>
    <col min="13569" max="13569" width="6.85546875" style="6" bestFit="1" customWidth="1"/>
    <col min="13570" max="13570" width="6.5703125" style="6" customWidth="1"/>
    <col min="13571" max="13571" width="39.28515625" style="6" bestFit="1" customWidth="1"/>
    <col min="13572" max="13572" width="11.42578125" style="6"/>
    <col min="13573" max="13573" width="12.7109375" style="6" customWidth="1"/>
    <col min="13574" max="13824" width="11.42578125" style="6"/>
    <col min="13825" max="13825" width="6.85546875" style="6" bestFit="1" customWidth="1"/>
    <col min="13826" max="13826" width="6.5703125" style="6" customWidth="1"/>
    <col min="13827" max="13827" width="39.28515625" style="6" bestFit="1" customWidth="1"/>
    <col min="13828" max="13828" width="11.42578125" style="6"/>
    <col min="13829" max="13829" width="12.7109375" style="6" customWidth="1"/>
    <col min="13830" max="14080" width="11.42578125" style="6"/>
    <col min="14081" max="14081" width="6.85546875" style="6" bestFit="1" customWidth="1"/>
    <col min="14082" max="14082" width="6.5703125" style="6" customWidth="1"/>
    <col min="14083" max="14083" width="39.28515625" style="6" bestFit="1" customWidth="1"/>
    <col min="14084" max="14084" width="11.42578125" style="6"/>
    <col min="14085" max="14085" width="12.7109375" style="6" customWidth="1"/>
    <col min="14086" max="14336" width="11.42578125" style="6"/>
    <col min="14337" max="14337" width="6.85546875" style="6" bestFit="1" customWidth="1"/>
    <col min="14338" max="14338" width="6.5703125" style="6" customWidth="1"/>
    <col min="14339" max="14339" width="39.28515625" style="6" bestFit="1" customWidth="1"/>
    <col min="14340" max="14340" width="11.42578125" style="6"/>
    <col min="14341" max="14341" width="12.7109375" style="6" customWidth="1"/>
    <col min="14342" max="14592" width="11.42578125" style="6"/>
    <col min="14593" max="14593" width="6.85546875" style="6" bestFit="1" customWidth="1"/>
    <col min="14594" max="14594" width="6.5703125" style="6" customWidth="1"/>
    <col min="14595" max="14595" width="39.28515625" style="6" bestFit="1" customWidth="1"/>
    <col min="14596" max="14596" width="11.42578125" style="6"/>
    <col min="14597" max="14597" width="12.7109375" style="6" customWidth="1"/>
    <col min="14598" max="14848" width="11.42578125" style="6"/>
    <col min="14849" max="14849" width="6.85546875" style="6" bestFit="1" customWidth="1"/>
    <col min="14850" max="14850" width="6.5703125" style="6" customWidth="1"/>
    <col min="14851" max="14851" width="39.28515625" style="6" bestFit="1" customWidth="1"/>
    <col min="14852" max="14852" width="11.42578125" style="6"/>
    <col min="14853" max="14853" width="12.7109375" style="6" customWidth="1"/>
    <col min="14854" max="15104" width="11.42578125" style="6"/>
    <col min="15105" max="15105" width="6.85546875" style="6" bestFit="1" customWidth="1"/>
    <col min="15106" max="15106" width="6.5703125" style="6" customWidth="1"/>
    <col min="15107" max="15107" width="39.28515625" style="6" bestFit="1" customWidth="1"/>
    <col min="15108" max="15108" width="11.42578125" style="6"/>
    <col min="15109" max="15109" width="12.7109375" style="6" customWidth="1"/>
    <col min="15110" max="15360" width="11.42578125" style="6"/>
    <col min="15361" max="15361" width="6.85546875" style="6" bestFit="1" customWidth="1"/>
    <col min="15362" max="15362" width="6.5703125" style="6" customWidth="1"/>
    <col min="15363" max="15363" width="39.28515625" style="6" bestFit="1" customWidth="1"/>
    <col min="15364" max="15364" width="11.42578125" style="6"/>
    <col min="15365" max="15365" width="12.7109375" style="6" customWidth="1"/>
    <col min="15366" max="15616" width="11.42578125" style="6"/>
    <col min="15617" max="15617" width="6.85546875" style="6" bestFit="1" customWidth="1"/>
    <col min="15618" max="15618" width="6.5703125" style="6" customWidth="1"/>
    <col min="15619" max="15619" width="39.28515625" style="6" bestFit="1" customWidth="1"/>
    <col min="15620" max="15620" width="11.42578125" style="6"/>
    <col min="15621" max="15621" width="12.7109375" style="6" customWidth="1"/>
    <col min="15622" max="15872" width="11.42578125" style="6"/>
    <col min="15873" max="15873" width="6.85546875" style="6" bestFit="1" customWidth="1"/>
    <col min="15874" max="15874" width="6.5703125" style="6" customWidth="1"/>
    <col min="15875" max="15875" width="39.28515625" style="6" bestFit="1" customWidth="1"/>
    <col min="15876" max="15876" width="11.42578125" style="6"/>
    <col min="15877" max="15877" width="12.7109375" style="6" customWidth="1"/>
    <col min="15878" max="16128" width="11.42578125" style="6"/>
    <col min="16129" max="16129" width="6.85546875" style="6" bestFit="1" customWidth="1"/>
    <col min="16130" max="16130" width="6.5703125" style="6" customWidth="1"/>
    <col min="16131" max="16131" width="39.28515625" style="6" bestFit="1" customWidth="1"/>
    <col min="16132" max="16132" width="11.42578125" style="6"/>
    <col min="16133" max="16133" width="12.7109375" style="6" customWidth="1"/>
    <col min="16134" max="16384" width="11.42578125" style="6"/>
  </cols>
  <sheetData>
    <row r="1" spans="1:9" ht="19.5" customHeight="1" x14ac:dyDescent="0.2">
      <c r="A1" s="222" t="s">
        <v>25</v>
      </c>
      <c r="B1" s="222"/>
      <c r="C1" s="223"/>
      <c r="D1" s="223"/>
      <c r="E1" s="223"/>
      <c r="F1" s="223"/>
      <c r="G1" s="223"/>
      <c r="H1" s="223"/>
      <c r="I1" s="223"/>
    </row>
    <row r="2" spans="1:9" ht="19.5" customHeight="1" x14ac:dyDescent="0.2">
      <c r="A2" s="4"/>
      <c r="B2" s="4"/>
      <c r="C2" s="5"/>
      <c r="D2" s="5"/>
      <c r="E2" s="5"/>
      <c r="F2" s="5"/>
      <c r="G2" s="5"/>
      <c r="H2" s="5"/>
      <c r="I2" s="5"/>
    </row>
    <row r="3" spans="1:9" s="7" customFormat="1" x14ac:dyDescent="0.25">
      <c r="C3" s="224"/>
      <c r="D3" s="224"/>
      <c r="E3" s="224"/>
      <c r="F3" s="224"/>
      <c r="G3" s="224"/>
      <c r="H3" s="225"/>
      <c r="I3" s="225"/>
    </row>
    <row r="4" spans="1:9" s="7" customFormat="1" ht="15" customHeight="1" x14ac:dyDescent="0.25">
      <c r="A4" s="8"/>
      <c r="B4" s="8"/>
      <c r="C4" s="8"/>
    </row>
    <row r="5" spans="1:9" s="7" customFormat="1" ht="15" customHeight="1" x14ac:dyDescent="0.25">
      <c r="A5" s="9"/>
      <c r="B5" s="10" t="s">
        <v>128</v>
      </c>
      <c r="C5" s="82"/>
    </row>
    <row r="6" spans="1:9" s="7" customFormat="1" ht="15" customHeight="1" x14ac:dyDescent="0.25">
      <c r="A6" s="9"/>
      <c r="B6" s="11"/>
      <c r="C6" s="12"/>
    </row>
    <row r="7" spans="1:9" s="7" customFormat="1" ht="15" customHeight="1" x14ac:dyDescent="0.2">
      <c r="A7" s="13"/>
      <c r="B7" s="14"/>
      <c r="C7" s="10" t="s">
        <v>26</v>
      </c>
      <c r="D7" s="15"/>
      <c r="E7" s="16"/>
      <c r="F7" s="226">
        <v>0</v>
      </c>
      <c r="G7" s="226"/>
      <c r="H7" s="16"/>
      <c r="I7" s="16"/>
    </row>
    <row r="8" spans="1:9" s="7" customFormat="1" ht="10.5" customHeight="1" x14ac:dyDescent="0.2">
      <c r="A8" s="13"/>
      <c r="B8" s="14"/>
      <c r="D8" s="15"/>
      <c r="E8" s="16"/>
      <c r="F8" s="17"/>
      <c r="G8" s="17"/>
      <c r="H8" s="16"/>
      <c r="I8" s="16"/>
    </row>
    <row r="9" spans="1:9" s="7" customFormat="1" ht="15" customHeight="1" x14ac:dyDescent="0.2">
      <c r="A9" s="13"/>
      <c r="B9" s="14"/>
      <c r="D9" s="16"/>
      <c r="E9" s="16"/>
      <c r="F9" s="226"/>
      <c r="G9" s="226"/>
      <c r="H9" s="16"/>
      <c r="I9" s="16"/>
    </row>
    <row r="10" spans="1:9" s="7" customFormat="1" ht="10.5" customHeight="1" x14ac:dyDescent="0.2">
      <c r="A10" s="13"/>
      <c r="B10" s="14"/>
      <c r="D10" s="16"/>
      <c r="E10" s="16"/>
      <c r="F10" s="17"/>
      <c r="G10" s="17"/>
      <c r="H10" s="16"/>
      <c r="I10" s="16"/>
    </row>
    <row r="11" spans="1:9" s="7" customFormat="1" ht="15" customHeight="1" x14ac:dyDescent="0.2">
      <c r="A11" s="13"/>
      <c r="B11" s="14"/>
      <c r="C11" s="10" t="s">
        <v>27</v>
      </c>
      <c r="D11" s="16"/>
      <c r="E11" s="16"/>
      <c r="F11" s="226">
        <v>0</v>
      </c>
      <c r="G11" s="226"/>
      <c r="H11" s="16"/>
      <c r="I11" s="16"/>
    </row>
    <row r="12" spans="1:9" s="7" customFormat="1" ht="10.5" customHeight="1" x14ac:dyDescent="0.2">
      <c r="A12" s="13"/>
      <c r="B12" s="18"/>
      <c r="C12" s="19"/>
      <c r="D12" s="20"/>
      <c r="E12" s="20"/>
      <c r="F12" s="21"/>
      <c r="G12" s="21"/>
      <c r="H12" s="20"/>
      <c r="I12" s="20"/>
    </row>
    <row r="13" spans="1:9" s="7" customFormat="1" ht="15" customHeight="1" x14ac:dyDescent="0.2">
      <c r="A13" s="13"/>
      <c r="B13" s="18"/>
      <c r="C13" s="19"/>
      <c r="D13" s="20"/>
      <c r="E13" s="20"/>
      <c r="F13" s="227"/>
      <c r="G13" s="227"/>
      <c r="H13" s="20"/>
      <c r="I13" s="20"/>
    </row>
    <row r="14" spans="1:9" s="7" customFormat="1" ht="10.5" customHeight="1" x14ac:dyDescent="0.2">
      <c r="A14" s="13"/>
      <c r="B14" s="18"/>
      <c r="C14" s="19"/>
      <c r="D14" s="20"/>
      <c r="E14" s="20"/>
      <c r="F14" s="21"/>
      <c r="G14" s="21"/>
      <c r="H14" s="20"/>
      <c r="I14" s="20"/>
    </row>
    <row r="15" spans="1:9" s="7" customFormat="1" ht="15" customHeight="1" x14ac:dyDescent="0.2">
      <c r="A15" s="13"/>
      <c r="B15" s="18"/>
      <c r="C15" s="10" t="s">
        <v>28</v>
      </c>
      <c r="D15" s="20"/>
      <c r="E15" s="20"/>
      <c r="F15" s="227">
        <v>0</v>
      </c>
      <c r="G15" s="227"/>
      <c r="H15" s="20"/>
      <c r="I15" s="20"/>
    </row>
    <row r="16" spans="1:9" s="7" customFormat="1" ht="10.5" customHeight="1" x14ac:dyDescent="0.2">
      <c r="A16" s="13"/>
      <c r="B16" s="18"/>
      <c r="C16" s="19"/>
      <c r="D16" s="20"/>
      <c r="E16" s="20"/>
      <c r="F16" s="21"/>
      <c r="G16" s="21"/>
      <c r="H16" s="20"/>
      <c r="I16" s="20"/>
    </row>
    <row r="17" spans="1:9" s="7" customFormat="1" ht="15" customHeight="1" x14ac:dyDescent="0.2">
      <c r="A17" s="13"/>
      <c r="B17" s="18"/>
      <c r="C17" s="19"/>
      <c r="D17" s="20"/>
      <c r="E17" s="20"/>
      <c r="F17" s="227"/>
      <c r="G17" s="227"/>
      <c r="H17" s="20"/>
      <c r="I17" s="20"/>
    </row>
    <row r="18" spans="1:9" s="7" customFormat="1" ht="10.5" customHeight="1" x14ac:dyDescent="0.2">
      <c r="A18" s="13"/>
      <c r="B18" s="18"/>
      <c r="C18" s="19"/>
      <c r="D18" s="20"/>
      <c r="E18" s="20"/>
      <c r="F18" s="22"/>
      <c r="G18" s="22"/>
      <c r="H18" s="20"/>
      <c r="I18" s="20"/>
    </row>
    <row r="19" spans="1:9" s="7" customFormat="1" ht="15" customHeight="1" x14ac:dyDescent="0.2">
      <c r="A19" s="13"/>
      <c r="B19" s="18"/>
      <c r="C19" s="19"/>
      <c r="D19" s="20"/>
      <c r="E19" s="20"/>
      <c r="F19" s="228"/>
      <c r="G19" s="228"/>
      <c r="H19" s="20"/>
      <c r="I19" s="20"/>
    </row>
    <row r="20" spans="1:9" s="7" customFormat="1" ht="10.5" customHeight="1" x14ac:dyDescent="0.2">
      <c r="A20" s="13"/>
      <c r="B20" s="18"/>
      <c r="C20" s="19"/>
      <c r="D20" s="20"/>
      <c r="E20" s="20"/>
      <c r="F20" s="22"/>
      <c r="G20" s="22"/>
      <c r="H20" s="20"/>
      <c r="I20" s="20"/>
    </row>
    <row r="21" spans="1:9" s="7" customFormat="1" ht="15" customHeight="1" x14ac:dyDescent="0.25">
      <c r="A21" s="9"/>
      <c r="B21" s="9"/>
      <c r="C21" s="23"/>
      <c r="D21" s="19"/>
      <c r="E21" s="19"/>
      <c r="F21" s="19"/>
      <c r="G21" s="19"/>
      <c r="H21" s="19"/>
      <c r="I21" s="19"/>
    </row>
    <row r="22" spans="1:9" s="7" customFormat="1" ht="15" customHeight="1" x14ac:dyDescent="0.25">
      <c r="A22" s="9"/>
      <c r="B22" s="9"/>
      <c r="C22" s="23"/>
      <c r="D22" s="19"/>
      <c r="E22" s="19"/>
      <c r="F22" s="19"/>
      <c r="G22" s="19"/>
      <c r="H22" s="19"/>
      <c r="I22" s="19"/>
    </row>
    <row r="23" spans="1:9" s="7" customFormat="1" ht="15" customHeight="1" x14ac:dyDescent="0.2">
      <c r="A23" s="19"/>
      <c r="B23" s="19"/>
      <c r="C23" s="125" t="s">
        <v>317</v>
      </c>
      <c r="D23" s="19"/>
      <c r="E23" s="19"/>
      <c r="F23" s="229">
        <f>(F7+F11+F15)*1.5%</f>
        <v>0</v>
      </c>
      <c r="G23" s="229"/>
      <c r="H23" s="19"/>
      <c r="I23" s="19"/>
    </row>
    <row r="24" spans="1:9" x14ac:dyDescent="0.2">
      <c r="A24" s="24"/>
      <c r="B24" s="24"/>
      <c r="C24" s="25"/>
      <c r="D24" s="25"/>
      <c r="E24" s="25"/>
      <c r="F24" s="25"/>
      <c r="G24" s="25"/>
    </row>
    <row r="25" spans="1:9" ht="9.9499999999999993" customHeight="1" x14ac:dyDescent="0.2">
      <c r="A25" s="24"/>
      <c r="B25" s="24"/>
      <c r="C25" s="25"/>
      <c r="D25" s="25"/>
      <c r="E25" s="25"/>
      <c r="F25" s="26"/>
      <c r="G25" s="26"/>
    </row>
    <row r="26" spans="1:9" x14ac:dyDescent="0.2">
      <c r="A26" s="24"/>
      <c r="B26" s="24"/>
      <c r="C26" s="25"/>
      <c r="D26" s="27" t="s">
        <v>29</v>
      </c>
      <c r="E26" s="27"/>
      <c r="F26" s="219">
        <f>SUM(F7:G24)</f>
        <v>0</v>
      </c>
      <c r="G26" s="219"/>
    </row>
    <row r="27" spans="1:9" x14ac:dyDescent="0.2">
      <c r="A27" s="24"/>
      <c r="B27" s="24"/>
      <c r="C27" s="25"/>
      <c r="D27" s="25"/>
      <c r="E27" s="25"/>
      <c r="F27" s="25"/>
      <c r="G27" s="25"/>
    </row>
    <row r="28" spans="1:9" x14ac:dyDescent="0.2">
      <c r="A28" s="24"/>
      <c r="B28" s="24"/>
      <c r="C28" s="25"/>
      <c r="D28" s="27" t="s">
        <v>30</v>
      </c>
      <c r="E28" s="27"/>
      <c r="F28" s="219">
        <f>F26*20%</f>
        <v>0</v>
      </c>
      <c r="G28" s="219"/>
    </row>
    <row r="29" spans="1:9" ht="9.9499999999999993" customHeight="1" x14ac:dyDescent="0.2">
      <c r="A29" s="24"/>
      <c r="B29" s="24"/>
      <c r="C29" s="25"/>
      <c r="D29" s="27"/>
      <c r="E29" s="27"/>
      <c r="F29" s="25"/>
      <c r="G29" s="25"/>
    </row>
    <row r="30" spans="1:9" ht="9.9499999999999993" customHeight="1" x14ac:dyDescent="0.2">
      <c r="A30" s="24"/>
      <c r="B30" s="24"/>
      <c r="C30" s="25"/>
      <c r="D30" s="25"/>
      <c r="E30" s="25"/>
      <c r="F30" s="26"/>
      <c r="G30" s="26"/>
    </row>
    <row r="31" spans="1:9" x14ac:dyDescent="0.2">
      <c r="A31" s="24"/>
      <c r="B31" s="24"/>
      <c r="C31" s="25"/>
      <c r="D31" s="27" t="s">
        <v>31</v>
      </c>
      <c r="E31" s="27"/>
      <c r="F31" s="220">
        <f>F26+F28</f>
        <v>0</v>
      </c>
      <c r="G31" s="220"/>
    </row>
    <row r="32" spans="1:9" ht="9.9499999999999993" customHeight="1" thickBot="1" x14ac:dyDescent="0.25">
      <c r="A32" s="24"/>
      <c r="B32" s="24"/>
      <c r="C32" s="25"/>
      <c r="D32" s="25"/>
      <c r="E32" s="25"/>
      <c r="F32" s="28"/>
      <c r="G32" s="28"/>
    </row>
    <row r="33" spans="1:9" ht="13.5" thickTop="1" x14ac:dyDescent="0.2">
      <c r="A33" s="24"/>
      <c r="B33" s="24"/>
      <c r="C33" s="24"/>
      <c r="D33" s="24"/>
      <c r="E33" s="24"/>
      <c r="F33" s="24"/>
      <c r="G33" s="24"/>
    </row>
    <row r="34" spans="1:9" x14ac:dyDescent="0.2">
      <c r="A34" s="24"/>
      <c r="B34" s="24"/>
      <c r="C34" s="24"/>
      <c r="D34" s="24"/>
      <c r="E34" s="24"/>
      <c r="F34" s="24"/>
      <c r="G34" s="24"/>
      <c r="H34" s="24"/>
      <c r="I34" s="24"/>
    </row>
    <row r="35" spans="1:9" x14ac:dyDescent="0.2">
      <c r="A35" s="24"/>
      <c r="B35" s="24"/>
      <c r="C35" s="24"/>
      <c r="D35" s="24"/>
      <c r="E35" s="24"/>
      <c r="F35" s="24"/>
      <c r="G35" s="24"/>
      <c r="H35" s="24"/>
      <c r="I35" s="24"/>
    </row>
    <row r="36" spans="1:9" x14ac:dyDescent="0.2">
      <c r="A36" s="24"/>
      <c r="B36" s="24"/>
      <c r="C36" s="24"/>
      <c r="D36" s="24"/>
      <c r="E36" s="24"/>
      <c r="F36" s="24"/>
      <c r="G36" s="24"/>
      <c r="H36" s="24"/>
      <c r="I36" s="24"/>
    </row>
    <row r="37" spans="1:9" x14ac:dyDescent="0.2">
      <c r="A37" s="24"/>
      <c r="B37" s="24"/>
      <c r="C37" s="24"/>
      <c r="D37" s="24"/>
      <c r="E37" s="24"/>
      <c r="F37" s="24" t="s">
        <v>32</v>
      </c>
      <c r="G37" s="24"/>
      <c r="H37" s="24" t="s">
        <v>33</v>
      </c>
      <c r="I37" s="24"/>
    </row>
    <row r="38" spans="1:9" x14ac:dyDescent="0.2">
      <c r="A38" s="24"/>
      <c r="B38" s="24"/>
      <c r="C38" s="24"/>
      <c r="D38" s="24"/>
      <c r="E38" s="24"/>
      <c r="F38" s="24"/>
      <c r="G38" s="24"/>
      <c r="H38" s="24"/>
      <c r="I38" s="24"/>
    </row>
    <row r="39" spans="1:9" x14ac:dyDescent="0.2">
      <c r="A39" s="24"/>
      <c r="B39" s="24"/>
      <c r="C39" s="24"/>
      <c r="D39" s="24"/>
      <c r="E39" s="24"/>
      <c r="F39" s="24"/>
      <c r="G39" s="24"/>
      <c r="H39" s="24"/>
      <c r="I39" s="24"/>
    </row>
    <row r="40" spans="1:9" x14ac:dyDescent="0.2">
      <c r="A40" s="24"/>
      <c r="B40" s="24"/>
      <c r="C40" s="24"/>
      <c r="D40" s="24"/>
      <c r="E40" s="24"/>
      <c r="F40" s="24"/>
      <c r="G40" s="24"/>
      <c r="H40" s="24"/>
      <c r="I40" s="24"/>
    </row>
    <row r="41" spans="1:9" x14ac:dyDescent="0.2">
      <c r="A41" s="24"/>
      <c r="B41" s="24"/>
      <c r="C41" s="24"/>
      <c r="D41" s="24"/>
      <c r="E41" s="24"/>
      <c r="F41" s="24"/>
      <c r="G41" s="24"/>
      <c r="H41" s="24"/>
      <c r="I41" s="24"/>
    </row>
    <row r="42" spans="1:9" x14ac:dyDescent="0.2">
      <c r="A42" s="221" t="s">
        <v>34</v>
      </c>
      <c r="B42" s="221"/>
      <c r="C42" s="221"/>
      <c r="D42" s="24"/>
      <c r="E42" s="24"/>
      <c r="F42" s="221" t="s">
        <v>35</v>
      </c>
      <c r="G42" s="221"/>
    </row>
    <row r="43" spans="1:9" x14ac:dyDescent="0.2">
      <c r="A43" s="24"/>
      <c r="B43" s="24"/>
      <c r="C43" s="24"/>
      <c r="D43" s="24"/>
      <c r="E43" s="24"/>
      <c r="F43" s="24"/>
      <c r="G43" s="24"/>
      <c r="H43" s="24"/>
      <c r="I43" s="24"/>
    </row>
    <row r="44" spans="1:9" x14ac:dyDescent="0.2">
      <c r="A44" s="24"/>
      <c r="B44" s="24"/>
      <c r="C44" s="24"/>
      <c r="D44" s="24"/>
      <c r="E44" s="24"/>
      <c r="F44" s="24"/>
      <c r="G44" s="24"/>
      <c r="H44" s="24"/>
      <c r="I44" s="24"/>
    </row>
    <row r="45" spans="1:9" x14ac:dyDescent="0.2">
      <c r="A45" s="24"/>
      <c r="B45" s="24"/>
      <c r="C45" s="24"/>
      <c r="D45" s="24"/>
      <c r="E45" s="24"/>
      <c r="F45" s="24"/>
      <c r="G45" s="24"/>
      <c r="H45" s="24"/>
      <c r="I45" s="24"/>
    </row>
    <row r="46" spans="1:9" x14ac:dyDescent="0.2">
      <c r="A46" s="24"/>
      <c r="B46" s="24"/>
      <c r="C46" s="24"/>
      <c r="D46" s="24"/>
      <c r="E46" s="221"/>
      <c r="F46" s="221"/>
      <c r="G46" s="221"/>
      <c r="H46" s="24"/>
      <c r="I46" s="24"/>
    </row>
    <row r="47" spans="1:9" x14ac:dyDescent="0.2">
      <c r="A47" s="24"/>
      <c r="B47" s="24"/>
      <c r="C47" s="24"/>
      <c r="D47" s="24"/>
      <c r="E47" s="24"/>
      <c r="F47" s="24"/>
      <c r="G47" s="24"/>
      <c r="H47" s="24"/>
      <c r="I47" s="24"/>
    </row>
    <row r="48" spans="1:9" x14ac:dyDescent="0.2">
      <c r="A48" s="24"/>
      <c r="B48" s="24"/>
      <c r="C48" s="24"/>
      <c r="D48" s="24"/>
      <c r="E48" s="24"/>
      <c r="F48" s="24"/>
      <c r="G48" s="24"/>
      <c r="H48" s="24"/>
      <c r="I48" s="24"/>
    </row>
    <row r="49" spans="1:9" x14ac:dyDescent="0.2">
      <c r="A49" s="24"/>
      <c r="B49" s="24"/>
      <c r="C49" s="24"/>
      <c r="D49" s="24"/>
      <c r="E49" s="24"/>
      <c r="F49" s="24"/>
      <c r="G49" s="24"/>
      <c r="H49" s="24"/>
      <c r="I49" s="24"/>
    </row>
    <row r="50" spans="1:9" x14ac:dyDescent="0.2">
      <c r="A50" s="24"/>
      <c r="B50" s="24"/>
      <c r="C50" s="24"/>
      <c r="D50" s="24"/>
      <c r="E50" s="24"/>
      <c r="F50" s="24"/>
      <c r="G50" s="24"/>
      <c r="H50" s="24"/>
      <c r="I50" s="24"/>
    </row>
    <row r="51" spans="1:9" ht="15.75" x14ac:dyDescent="0.25">
      <c r="A51" s="24"/>
      <c r="B51" s="24"/>
      <c r="C51" s="29"/>
      <c r="D51" s="29"/>
      <c r="E51" s="29"/>
      <c r="F51" s="24"/>
      <c r="G51" s="30"/>
      <c r="H51" s="24"/>
      <c r="I51" s="24"/>
    </row>
    <row r="52" spans="1:9" x14ac:dyDescent="0.2">
      <c r="A52" s="24"/>
      <c r="B52" s="24"/>
      <c r="C52" s="24"/>
      <c r="D52" s="24"/>
      <c r="E52" s="24"/>
      <c r="F52" s="24"/>
      <c r="G52" s="24"/>
      <c r="H52" s="24"/>
      <c r="I52" s="24"/>
    </row>
    <row r="53" spans="1:9" x14ac:dyDescent="0.2">
      <c r="A53" s="24"/>
      <c r="B53" s="24"/>
      <c r="C53" s="24"/>
      <c r="D53" s="24"/>
      <c r="E53" s="24"/>
      <c r="F53" s="24"/>
      <c r="G53" s="24"/>
      <c r="H53" s="24"/>
      <c r="I53" s="24"/>
    </row>
    <row r="54" spans="1:9" x14ac:dyDescent="0.2">
      <c r="A54" s="24"/>
      <c r="B54" s="24"/>
      <c r="C54" s="24"/>
      <c r="D54" s="24"/>
      <c r="E54" s="24"/>
      <c r="F54" s="24"/>
      <c r="G54" s="24"/>
      <c r="H54" s="24"/>
      <c r="I54" s="24"/>
    </row>
    <row r="55" spans="1:9" x14ac:dyDescent="0.2">
      <c r="A55" s="24"/>
      <c r="B55" s="24"/>
      <c r="C55" s="24"/>
      <c r="D55" s="24"/>
      <c r="E55" s="24"/>
      <c r="F55" s="24"/>
      <c r="G55" s="24"/>
      <c r="H55" s="24"/>
      <c r="I55" s="24"/>
    </row>
    <row r="56" spans="1:9" x14ac:dyDescent="0.2">
      <c r="A56" s="24"/>
      <c r="B56" s="24"/>
      <c r="C56" s="24"/>
      <c r="D56" s="24"/>
      <c r="E56" s="24"/>
      <c r="F56" s="24"/>
      <c r="G56" s="24"/>
      <c r="H56" s="24"/>
      <c r="I56" s="24"/>
    </row>
    <row r="57" spans="1:9" x14ac:dyDescent="0.2">
      <c r="A57" s="24"/>
      <c r="B57" s="24"/>
      <c r="C57" s="24"/>
      <c r="D57" s="24"/>
      <c r="E57" s="24"/>
      <c r="F57" s="24"/>
      <c r="G57" s="24"/>
      <c r="H57" s="24"/>
      <c r="I57" s="24"/>
    </row>
    <row r="58" spans="1:9" x14ac:dyDescent="0.2">
      <c r="A58" s="24"/>
      <c r="B58" s="24"/>
      <c r="C58" s="24"/>
      <c r="D58" s="24"/>
      <c r="E58" s="24"/>
      <c r="F58" s="24"/>
      <c r="G58" s="24"/>
      <c r="H58" s="24"/>
      <c r="I58" s="24"/>
    </row>
    <row r="59" spans="1:9" x14ac:dyDescent="0.2">
      <c r="A59" s="24"/>
      <c r="B59" s="24"/>
      <c r="C59" s="24"/>
      <c r="D59" s="24"/>
      <c r="E59" s="24"/>
      <c r="F59" s="24"/>
      <c r="G59" s="24"/>
      <c r="H59" s="24"/>
      <c r="I59" s="24"/>
    </row>
    <row r="60" spans="1:9" x14ac:dyDescent="0.2">
      <c r="A60" s="24"/>
      <c r="B60" s="24"/>
      <c r="C60" s="24"/>
      <c r="D60" s="24"/>
      <c r="E60" s="24"/>
      <c r="F60" s="24"/>
      <c r="G60" s="24"/>
      <c r="H60" s="24"/>
      <c r="I60" s="24"/>
    </row>
    <row r="61" spans="1:9" x14ac:dyDescent="0.2">
      <c r="A61" s="24"/>
      <c r="B61" s="24"/>
      <c r="C61" s="24"/>
      <c r="D61" s="24"/>
      <c r="E61" s="24"/>
      <c r="F61" s="24"/>
      <c r="G61" s="24"/>
      <c r="H61" s="24"/>
      <c r="I61" s="24"/>
    </row>
  </sheetData>
  <mergeCells count="17">
    <mergeCell ref="F26:G26"/>
    <mergeCell ref="A1:I1"/>
    <mergeCell ref="C3:G3"/>
    <mergeCell ref="H3:I3"/>
    <mergeCell ref="F7:G7"/>
    <mergeCell ref="F9:G9"/>
    <mergeCell ref="F11:G11"/>
    <mergeCell ref="F13:G13"/>
    <mergeCell ref="F15:G15"/>
    <mergeCell ref="F17:G17"/>
    <mergeCell ref="F19:G19"/>
    <mergeCell ref="F23:G23"/>
    <mergeCell ref="F28:G28"/>
    <mergeCell ref="F31:G31"/>
    <mergeCell ref="A42:C42"/>
    <mergeCell ref="F42:G42"/>
    <mergeCell ref="E46:G46"/>
  </mergeCells>
  <pageMargins left="0.39370078740157483" right="0.39370078740157483" top="1.1811023622047245" bottom="0.78740157480314965" header="0.39370078740157483" footer="0.39370078740157483"/>
  <pageSetup paperSize="9" scale="77" firstPageNumber="11" orientation="portrait" useFirstPageNumber="1" r:id="rId1"/>
  <headerFooter alignWithMargins="0">
    <oddHeader>&amp;L&amp;"+,Gras"&amp;K000000Centre Hospitalier Durécu Lavoisier de Darnétal&amp;"+,Normal"
Reconstruction du SMR et restructuration de l'EHPAD au Centre Hospitalier Durécu-Lavoisier
DCE - DPGF - Lot n°1&amp;C
&amp;RJuillet 2025 
N° d'affaire : B240046</oddHeader>
    <oddFooter>&amp;L&amp;"Verdana,Normal"&amp;6&amp;K595959&amp;Z&amp;F
&amp;C&amp;"Arial,Gras italique"&amp;8
&amp;"Verdana,Normal"&amp;K595959SOGETI INGENIERIE Bâtiment&amp;R&amp;"Verdana,Normal"&amp;8&amp;K595959
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PdG</vt:lpstr>
      <vt:lpstr>DPGF LOT</vt:lpstr>
      <vt:lpstr>RECAP</vt:lpstr>
      <vt:lpstr>'DPGF LOT'!Impression_des_titres</vt:lpstr>
      <vt:lpstr>'DPGF LOT'!Zone_d_impression</vt:lpstr>
      <vt:lpstr>PdG!Zone_d_impression</vt:lpstr>
      <vt:lpstr>RECAP!Zone_d_impression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DumanoirE</dc:creator>
  <cp:lastModifiedBy>Delpirou Olivier</cp:lastModifiedBy>
  <cp:lastPrinted>2025-07-10T14:51:15Z</cp:lastPrinted>
  <dcterms:created xsi:type="dcterms:W3CDTF">2025-04-11T08:13:20Z</dcterms:created>
  <dcterms:modified xsi:type="dcterms:W3CDTF">2025-07-10T14:51:22Z</dcterms:modified>
</cp:coreProperties>
</file>